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puimm\Desktop\MENSUALES\2025\"/>
    </mc:Choice>
  </mc:AlternateContent>
  <xr:revisionPtr revIDLastSave="0" documentId="13_ncr:1_{6F1D49D0-F168-4F1C-93DB-DCEBAD2DC8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8" i="1" l="1"/>
  <c r="L119" i="1"/>
  <c r="L121" i="1"/>
  <c r="L122" i="1"/>
  <c r="L123" i="1"/>
  <c r="L125" i="1"/>
  <c r="L127" i="1"/>
  <c r="L128" i="1"/>
  <c r="L129" i="1"/>
  <c r="L130" i="1"/>
  <c r="L132" i="1"/>
  <c r="L134" i="1"/>
  <c r="L135" i="1"/>
  <c r="L136" i="1"/>
  <c r="L137" i="1"/>
  <c r="L138" i="1"/>
  <c r="L139" i="1"/>
  <c r="L140" i="1"/>
  <c r="L141" i="1"/>
  <c r="L143" i="1"/>
  <c r="L144" i="1"/>
  <c r="L146" i="1"/>
  <c r="L147" i="1"/>
  <c r="L148" i="1"/>
  <c r="L149" i="1"/>
  <c r="L150" i="1"/>
  <c r="L151" i="1"/>
  <c r="L154" i="1"/>
  <c r="L155" i="1"/>
  <c r="L157" i="1"/>
  <c r="L161" i="1"/>
  <c r="L162" i="1"/>
  <c r="L163" i="1"/>
  <c r="L167" i="1"/>
  <c r="L168" i="1"/>
  <c r="L169" i="1"/>
  <c r="L170" i="1"/>
  <c r="L171" i="1"/>
  <c r="L172" i="1"/>
  <c r="L173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O111" i="1"/>
  <c r="L111" i="1"/>
  <c r="O110" i="1"/>
  <c r="L110" i="1"/>
  <c r="O109" i="1"/>
  <c r="O106" i="1"/>
  <c r="L108" i="1"/>
  <c r="L109" i="1"/>
  <c r="L113" i="1"/>
  <c r="L114" i="1"/>
  <c r="L116" i="1"/>
  <c r="L117" i="1"/>
  <c r="L106" i="1"/>
  <c r="L107" i="1"/>
  <c r="O105" i="1"/>
  <c r="L105" i="1"/>
  <c r="M186" i="1"/>
  <c r="M184" i="1"/>
  <c r="M183" i="1"/>
  <c r="M182" i="1"/>
  <c r="M181" i="1"/>
  <c r="M179" i="1"/>
  <c r="M162" i="1"/>
  <c r="O93" i="1" l="1"/>
  <c r="N93" i="1"/>
  <c r="M93" i="1"/>
  <c r="L93" i="1"/>
  <c r="O92" i="1"/>
  <c r="N92" i="1"/>
  <c r="M92" i="1"/>
  <c r="L92" i="1"/>
  <c r="O91" i="1"/>
  <c r="N91" i="1"/>
  <c r="F91" i="1"/>
  <c r="O90" i="1"/>
  <c r="N90" i="1"/>
  <c r="L90" i="1"/>
  <c r="F90" i="1"/>
  <c r="M90" i="1" s="1"/>
  <c r="O89" i="1"/>
  <c r="N89" i="1"/>
  <c r="L89" i="1"/>
  <c r="F89" i="1"/>
  <c r="M89" i="1" s="1"/>
  <c r="O88" i="1"/>
  <c r="N88" i="1"/>
  <c r="L88" i="1"/>
  <c r="F88" i="1"/>
  <c r="M88" i="1" s="1"/>
  <c r="O87" i="1"/>
  <c r="N87" i="1"/>
  <c r="L87" i="1"/>
  <c r="F87" i="1"/>
  <c r="M87" i="1" s="1"/>
  <c r="O86" i="1"/>
  <c r="N86" i="1"/>
  <c r="L86" i="1"/>
  <c r="F86" i="1"/>
  <c r="M86" i="1" s="1"/>
  <c r="O85" i="1"/>
  <c r="N85" i="1"/>
  <c r="L85" i="1"/>
  <c r="F85" i="1"/>
  <c r="M85" i="1" s="1"/>
  <c r="O84" i="1"/>
  <c r="N84" i="1"/>
  <c r="L84" i="1"/>
  <c r="F84" i="1"/>
  <c r="M84" i="1" s="1"/>
  <c r="O82" i="1"/>
  <c r="N82" i="1"/>
  <c r="L82" i="1"/>
  <c r="F82" i="1"/>
  <c r="M82" i="1" s="1"/>
  <c r="O81" i="1"/>
  <c r="N81" i="1"/>
  <c r="M81" i="1"/>
  <c r="L81" i="1"/>
  <c r="O80" i="1"/>
  <c r="N80" i="1"/>
  <c r="L80" i="1"/>
  <c r="F80" i="1"/>
  <c r="M80" i="1" s="1"/>
  <c r="O79" i="1"/>
  <c r="N79" i="1"/>
  <c r="L79" i="1"/>
  <c r="F79" i="1"/>
  <c r="M79" i="1" s="1"/>
  <c r="O78" i="1"/>
  <c r="N78" i="1"/>
  <c r="L78" i="1"/>
  <c r="F78" i="1"/>
  <c r="M78" i="1" s="1"/>
  <c r="O77" i="1"/>
  <c r="N77" i="1"/>
  <c r="L77" i="1"/>
  <c r="F77" i="1"/>
  <c r="M77" i="1" s="1"/>
  <c r="O76" i="1"/>
  <c r="N76" i="1"/>
  <c r="L76" i="1"/>
  <c r="F76" i="1"/>
  <c r="M76" i="1" s="1"/>
  <c r="O75" i="1"/>
  <c r="N75" i="1"/>
  <c r="L75" i="1"/>
  <c r="F75" i="1"/>
  <c r="M75" i="1" s="1"/>
  <c r="O74" i="1"/>
  <c r="N74" i="1"/>
  <c r="M74" i="1"/>
  <c r="L74" i="1"/>
  <c r="O73" i="1"/>
  <c r="N73" i="1"/>
  <c r="L73" i="1"/>
  <c r="F73" i="1"/>
  <c r="M73" i="1" s="1"/>
  <c r="O72" i="1"/>
  <c r="N72" i="1"/>
  <c r="L72" i="1"/>
  <c r="F72" i="1"/>
  <c r="M72" i="1" s="1"/>
  <c r="O71" i="1"/>
  <c r="N71" i="1"/>
  <c r="L71" i="1"/>
  <c r="F71" i="1"/>
  <c r="M71" i="1" s="1"/>
  <c r="O69" i="1"/>
  <c r="N69" i="1"/>
  <c r="M69" i="1"/>
  <c r="L69" i="1"/>
  <c r="O68" i="1"/>
  <c r="N68" i="1"/>
  <c r="F68" i="1"/>
  <c r="O67" i="1"/>
  <c r="N67" i="1"/>
  <c r="O66" i="1"/>
  <c r="N66" i="1"/>
  <c r="O65" i="1"/>
  <c r="N65" i="1"/>
  <c r="M65" i="1"/>
  <c r="L65" i="1"/>
  <c r="O64" i="1"/>
  <c r="N64" i="1"/>
  <c r="O63" i="1"/>
  <c r="N63" i="1"/>
  <c r="L63" i="1"/>
  <c r="F63" i="1"/>
  <c r="M63" i="1" s="1"/>
  <c r="O62" i="1"/>
  <c r="N62" i="1"/>
  <c r="M62" i="1"/>
  <c r="L62" i="1"/>
  <c r="O61" i="1"/>
  <c r="N61" i="1"/>
  <c r="F61" i="1"/>
  <c r="O60" i="1"/>
  <c r="N60" i="1"/>
  <c r="F60" i="1"/>
  <c r="O59" i="1"/>
  <c r="N59" i="1"/>
  <c r="M59" i="1"/>
  <c r="L59" i="1"/>
  <c r="O58" i="1"/>
  <c r="N58" i="1"/>
  <c r="M58" i="1"/>
  <c r="L58" i="1"/>
  <c r="O57" i="1"/>
  <c r="N57" i="1"/>
  <c r="F57" i="1"/>
  <c r="O56" i="1"/>
  <c r="N56" i="1"/>
  <c r="M56" i="1"/>
  <c r="L56" i="1"/>
  <c r="O55" i="1"/>
  <c r="N55" i="1"/>
  <c r="F55" i="1"/>
  <c r="O54" i="1"/>
  <c r="N54" i="1"/>
  <c r="M54" i="1"/>
  <c r="L54" i="1"/>
  <c r="O53" i="1"/>
  <c r="N53" i="1"/>
  <c r="F53" i="1"/>
  <c r="O52" i="1"/>
  <c r="N52" i="1"/>
  <c r="F52" i="1"/>
  <c r="O51" i="1"/>
  <c r="N51" i="1"/>
  <c r="O50" i="1"/>
  <c r="N50" i="1"/>
  <c r="F50" i="1"/>
  <c r="O49" i="1"/>
  <c r="N49" i="1"/>
  <c r="F49" i="1"/>
  <c r="O48" i="1"/>
  <c r="N48" i="1"/>
  <c r="F48" i="1"/>
  <c r="O47" i="1"/>
  <c r="N47" i="1"/>
  <c r="M47" i="1"/>
  <c r="L47" i="1"/>
  <c r="O46" i="1"/>
  <c r="N46" i="1"/>
  <c r="F46" i="1"/>
  <c r="O45" i="1"/>
  <c r="N45" i="1"/>
  <c r="F45" i="1"/>
  <c r="O44" i="1"/>
  <c r="N44" i="1"/>
  <c r="F44" i="1"/>
  <c r="O43" i="1"/>
  <c r="N43" i="1"/>
  <c r="M43" i="1"/>
  <c r="L43" i="1"/>
  <c r="O42" i="1"/>
  <c r="N42" i="1"/>
  <c r="L42" i="1"/>
  <c r="F42" i="1"/>
  <c r="M42" i="1" s="1"/>
  <c r="O41" i="1"/>
  <c r="N41" i="1"/>
  <c r="F41" i="1"/>
  <c r="O40" i="1"/>
  <c r="N40" i="1"/>
  <c r="F40" i="1"/>
  <c r="O39" i="1"/>
  <c r="N39" i="1"/>
  <c r="M39" i="1"/>
  <c r="L39" i="1"/>
  <c r="O38" i="1"/>
  <c r="N38" i="1"/>
  <c r="L38" i="1"/>
  <c r="F38" i="1"/>
  <c r="M38" i="1" s="1"/>
  <c r="O37" i="1"/>
  <c r="N37" i="1"/>
  <c r="F37" i="1"/>
  <c r="O36" i="1"/>
  <c r="N36" i="1"/>
  <c r="M36" i="1"/>
  <c r="L36" i="1"/>
  <c r="O35" i="1"/>
  <c r="N35" i="1"/>
  <c r="L35" i="1"/>
  <c r="F35" i="1"/>
  <c r="M35" i="1" s="1"/>
  <c r="O34" i="1"/>
  <c r="N34" i="1"/>
  <c r="L34" i="1"/>
  <c r="F34" i="1"/>
  <c r="M34" i="1" s="1"/>
  <c r="O33" i="1"/>
  <c r="N33" i="1"/>
  <c r="M33" i="1"/>
  <c r="L33" i="1"/>
  <c r="O32" i="1"/>
  <c r="N32" i="1"/>
  <c r="M32" i="1"/>
  <c r="L32" i="1"/>
  <c r="O31" i="1"/>
  <c r="N31" i="1"/>
  <c r="L31" i="1"/>
  <c r="F31" i="1"/>
  <c r="M31" i="1" s="1"/>
  <c r="O30" i="1"/>
  <c r="N30" i="1"/>
  <c r="L30" i="1"/>
  <c r="F30" i="1"/>
  <c r="M30" i="1" s="1"/>
  <c r="O29" i="1"/>
  <c r="N29" i="1"/>
  <c r="M29" i="1"/>
  <c r="L29" i="1"/>
  <c r="O28" i="1"/>
  <c r="N28" i="1"/>
  <c r="M28" i="1"/>
  <c r="L28" i="1"/>
  <c r="O27" i="1"/>
  <c r="N27" i="1"/>
  <c r="F27" i="1"/>
  <c r="O26" i="1"/>
  <c r="N26" i="1"/>
  <c r="L26" i="1"/>
  <c r="F26" i="1"/>
  <c r="M26" i="1" s="1"/>
  <c r="O25" i="1"/>
  <c r="N25" i="1"/>
  <c r="L25" i="1"/>
  <c r="F25" i="1"/>
  <c r="M25" i="1" s="1"/>
  <c r="O24" i="1"/>
  <c r="N24" i="1"/>
  <c r="F24" i="1"/>
  <c r="O23" i="1"/>
  <c r="N23" i="1"/>
  <c r="F23" i="1"/>
  <c r="O22" i="1"/>
  <c r="N22" i="1"/>
  <c r="F22" i="1"/>
  <c r="O21" i="1"/>
  <c r="N21" i="1"/>
  <c r="F21" i="1"/>
  <c r="O20" i="1"/>
  <c r="N20" i="1"/>
  <c r="L20" i="1"/>
  <c r="F20" i="1"/>
  <c r="M20" i="1" s="1"/>
  <c r="O19" i="1"/>
  <c r="N19" i="1"/>
  <c r="L19" i="1"/>
  <c r="F19" i="1"/>
  <c r="M19" i="1" s="1"/>
  <c r="O18" i="1"/>
  <c r="N18" i="1"/>
  <c r="L18" i="1"/>
  <c r="F18" i="1"/>
  <c r="M18" i="1" s="1"/>
  <c r="O17" i="1"/>
  <c r="N17" i="1"/>
  <c r="L17" i="1"/>
  <c r="F17" i="1"/>
  <c r="M17" i="1" s="1"/>
  <c r="O16" i="1"/>
  <c r="N16" i="1"/>
  <c r="F16" i="1"/>
  <c r="O15" i="1"/>
  <c r="N15" i="1"/>
  <c r="L15" i="1"/>
  <c r="F15" i="1"/>
  <c r="M15" i="1" s="1"/>
  <c r="O14" i="1"/>
  <c r="N14" i="1"/>
  <c r="M14" i="1"/>
  <c r="L14" i="1"/>
  <c r="O13" i="1"/>
  <c r="N13" i="1"/>
  <c r="L13" i="1"/>
  <c r="F13" i="1"/>
  <c r="M13" i="1" s="1"/>
  <c r="O12" i="1"/>
  <c r="N12" i="1"/>
  <c r="M12" i="1"/>
  <c r="L12" i="1"/>
  <c r="O11" i="1"/>
  <c r="N11" i="1"/>
  <c r="M11" i="1"/>
  <c r="L11" i="1"/>
  <c r="O10" i="1"/>
  <c r="N10" i="1"/>
  <c r="M10" i="1"/>
  <c r="L10" i="1"/>
  <c r="O9" i="1"/>
  <c r="N9" i="1"/>
  <c r="M9" i="1"/>
  <c r="L9" i="1"/>
  <c r="O8" i="1"/>
  <c r="N8" i="1"/>
  <c r="O7" i="1"/>
  <c r="N7" i="1"/>
  <c r="M7" i="1"/>
  <c r="L7" i="1"/>
  <c r="O6" i="1"/>
  <c r="N6" i="1"/>
  <c r="M5" i="1"/>
  <c r="L5" i="1"/>
</calcChain>
</file>

<file path=xl/sharedStrings.xml><?xml version="1.0" encoding="utf-8"?>
<sst xmlns="http://schemas.openxmlformats.org/spreadsheetml/2006/main" count="882" uniqueCount="329">
  <si>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</si>
  <si>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</si>
  <si>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</si>
  <si>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</si>
  <si>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</si>
  <si>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</si>
  <si>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</si>
  <si>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</si>
  <si>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</si>
  <si>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</si>
  <si>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</si>
  <si>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</si>
  <si>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</si>
  <si>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</si>
  <si>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</si>
  <si>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</si>
  <si>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</si>
  <si>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</si>
  <si>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</si>
  <si>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</si>
  <si>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</si>
  <si>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</si>
  <si>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</si>
  <si>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</si>
  <si>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</si>
  <si>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</si>
  <si>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</si>
  <si>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</si>
  <si>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</si>
  <si>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</si>
  <si>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</si>
  <si>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</si>
  <si>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</si>
  <si>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</si>
  <si>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</si>
  <si>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</si>
  <si>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</si>
  <si>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</si>
  <si>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</si>
  <si>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</si>
  <si>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</si>
  <si>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</si>
  <si>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Bajo protesta de decir verdad declaramos que los Estados Financieros y sus notas, son razonablemente correctos y son responsabilidad del emisor.</t>
  </si>
  <si>
    <t>Firma de los responsables</t>
  </si>
  <si>
    <t>Sello oficial del ENTE.</t>
  </si>
  <si>
    <t>Nombre del Ente Público
Programas y Proyectos de Inversión
Del 01 de Enero al 31 de diciembre del 2024</t>
  </si>
  <si>
    <t>0702116.D011P0131.101.1235
2011</t>
  </si>
  <si>
    <t>Construcción de la Cancha de Usos Múltiples de la Comunidad de Bahía Asunción, municipio de Mulegé, Baja California Sur.</t>
  </si>
  <si>
    <t>Recursos Propios</t>
  </si>
  <si>
    <t>Accion</t>
  </si>
  <si>
    <t>0702116.D011P0131.101.12352016</t>
  </si>
  <si>
    <t>Construcción de Techumbre paraPescadores en la Localidad de Bahía Tortugas, Municipio de Mulegé, Baja California Sur</t>
  </si>
  <si>
    <t>0702116.D011P0131.101.1235
2025</t>
  </si>
  <si>
    <t>Construcción de barda en la Casa de la Mujer, en la localidad de Cabo San Lucas, municipio de Los Cabos, Baja California Sur.</t>
  </si>
  <si>
    <t>0702116.D011P0131.101.1235
2037</t>
  </si>
  <si>
    <t>Construcción de parque en la Colonia Guerrero, en la localidad de Vizcaíno, municipio de Mulegé, Baja California Sur.</t>
  </si>
  <si>
    <t>0702116.D011P0131.101.1235
2038</t>
  </si>
  <si>
    <t>Módulo de información en la localidad de Santa Martha, municipio de Mulegé, Baja California Sur.</t>
  </si>
  <si>
    <t>0702116.D011P0131.101.1235
2039</t>
  </si>
  <si>
    <t>Construcción de muro de contención Cueva del Ratón, localidad de San Francisco de la Sierra, municipio de Mulegé, Baja California Sur.</t>
  </si>
  <si>
    <t>0702116.D011P0131.101.1235
2040</t>
  </si>
  <si>
    <t>Baños ecológicos en la localidad El Cacarizo, municipio de Mulegé, Baja California Sur.</t>
  </si>
  <si>
    <t>0702116.D011P0131..1235
2041</t>
  </si>
  <si>
    <t>Baños ecológicos en el Campamento La Soledad, municipio de Mulegé, Baja California Sur</t>
  </si>
  <si>
    <t>0702116.D011P0131.101.1235
2042</t>
  </si>
  <si>
    <t>Señalética en diferentes localidades, municipio de Mulegé, Baja California Sur.</t>
  </si>
  <si>
    <t>0702116.D011P0131.101.1235
2043</t>
  </si>
  <si>
    <t>Impermeabilización de la Cubierta de Nave Principal y Bóveda de la Misión San Ignacio de Loyola, localidad de San Ignacio, municipio de Mulegé, Baja California Sur.</t>
  </si>
  <si>
    <t>0702116.D011P0131.101.1235
2044</t>
  </si>
  <si>
    <t>Embellecimiento de ingreso a la localidad de El Sargento, municipio de La Paz, Baja California Sur.</t>
  </si>
  <si>
    <t>0702116.D011P0131.101.1235
2045</t>
  </si>
  <si>
    <t>Embellecimiento de ingreso a la localidad de La Ventana, municipio de La Paz, Baja California Sur.</t>
  </si>
  <si>
    <t>0702116.D011P0131.101.1235
2046</t>
  </si>
  <si>
    <t>Plaza pública de Todos Santos, rehabilitación del kiosko, localidad Todos Santos, municipio de La Paz, Baja California Sur.</t>
  </si>
  <si>
    <t>0702116.D011P0131.101.1235
2048</t>
  </si>
  <si>
    <t>Rehabilitación, Casa Costa Azul, en la ciudad de La Paz, municipio de La Paz, Baja California Sur.</t>
  </si>
  <si>
    <t>0702116.D011P0131.101.1235
2049</t>
  </si>
  <si>
    <t>Construcción del módulo de costura en el Parque 20 de Noviembre, en la ciudad de La Paz, municipio de La Paz, Baja California Sur</t>
  </si>
  <si>
    <t>0702116.D011P0131.101.1235
2050</t>
  </si>
  <si>
    <t>Rehabilitación Parque Mandarina, en la ciudad de La Paz, Baja California Sur.</t>
  </si>
  <si>
    <t>0702116.D011P0131.101.1235
2051</t>
  </si>
  <si>
    <t>Rehabilitación Parque Durango, en la ciudad de La Paz, Baja California Sur.</t>
  </si>
  <si>
    <t>0702116.D011P0131..1235
2055</t>
  </si>
  <si>
    <t>Rehabilitación del parque de la Colonia Santa Mónica, en la ciudad de La Paz, municipio de La Paz, Baja California Sur.</t>
  </si>
  <si>
    <t>0702116.D011P0131.101.1235
2057</t>
  </si>
  <si>
    <t>Rehabilitación Parque Col. Las Brisas, localidad Cabo San Lucas, municipio de Los Cabos, Baja California Sur.</t>
  </si>
  <si>
    <t>0702116.D011P0131.101.1235
2058</t>
  </si>
  <si>
    <t>Rehabilitación Parque Recreativo 4 de Marzo, localidad Cabo San Lucas, municipio de Los Cabos, Baja California Sur.</t>
  </si>
  <si>
    <t>0702116.D011P0131.101.1235
2059</t>
  </si>
  <si>
    <t>Construcción de motivo de Acceso al Parque Cancha Juárez, localidad Cabo San Lucas, municipio de Los Cabos, B.C.S.</t>
  </si>
  <si>
    <t>0702116.D011P0131.101.12352066</t>
  </si>
  <si>
    <t>Habilitación de baños y juegos enla cancha de fútbol El Zacatal, enla localidad San José del Cabo, municipio de Los Cabos, B.C.S.</t>
  </si>
  <si>
    <t>0702116.D011P0131.101.12352067</t>
  </si>
  <si>
    <t>Rehabilitación parque integral familiar Vista Hermosa, en la localidad San José del Cabo, municipio de Los Cabos, B.C.S.</t>
  </si>
  <si>
    <t>0702116.D011P0131.101.1235
2072</t>
  </si>
  <si>
    <t>Construcción de parque en la colonia Loma Linda en la ciudad de La Paz, municipio de La Paz, Baja California Sur.</t>
  </si>
  <si>
    <t>0702116.D011P0131.101.1235
2074</t>
  </si>
  <si>
    <t>Rehabilitación de Instalaciones Casa Cuna, Casa Hogar, en la ciudad de La Paz, municipio de La Paz, Baja California Sur.</t>
  </si>
  <si>
    <t>0702116.D011P0131.101.1235
2075</t>
  </si>
  <si>
    <t>Construcción de la Primera Etapa de la Escuela de Musica en la colonia Villas de Guadalupe, en la ciudad de La Paz, municipio de La Paz, Baja California Sur.</t>
  </si>
  <si>
    <t>0702116.D011P0131.101.1235
2076</t>
  </si>
  <si>
    <t>Construcción de techumbre de Centro Social, en la Localidad de Villa Morelos, municipio de Comondú, Baja California Sur.</t>
  </si>
  <si>
    <t>0702116.D011P0131.101.1235
2077</t>
  </si>
  <si>
    <t>Rehabilitación y Adaptación  de la casa de Día para el Adulto Mayor, en Colonia Olachea, en la ciudad de La Paz, municipio de La Paz, Baja California Sur.</t>
  </si>
  <si>
    <t>0702116.D011P0131.101.1235
2078</t>
  </si>
  <si>
    <t>Rehabilitación de la segunda etapa CADI Caribe, en la localidda de Cabo San Lucas, municipio de Los Cabos, Baja California Sur.</t>
  </si>
  <si>
    <t>0702116.D011P0131.101.1235
2079</t>
  </si>
  <si>
    <t>Construcción de la primera etapa de la Escuela de Musica en el Centro de Desarrollo Comunitario, en Ciudad Constitución, Municipio de Comondú, Baja California Sur.</t>
  </si>
  <si>
    <t>0702116.D011P0131.101.1235
2082</t>
  </si>
  <si>
    <t>Construccion de Parque Recreativo en el Fraccionamiento Loreto en esta ciudad de La Paz, Municipio de La Paz, Baja California Sur.</t>
  </si>
  <si>
    <t>0702116.D011P0131.101.1235
2084</t>
  </si>
  <si>
    <t xml:space="preserve">Ampliacion de aula Didacta en Escuela CBTA 294, en el fracionamiento Real, en la localidad de Ciudad Constitución, Municipio de Comondú, Baja California Sur.  </t>
  </si>
  <si>
    <t>0702116.D011P0131.101.1235
2085</t>
  </si>
  <si>
    <t xml:space="preserve">Construcción de banqueta en el andador del parque de la colonia Infonavit Guaycura, en Ciudad Constitución, municipio de Comondú, Baja California Sur. </t>
  </si>
  <si>
    <t>0702116.D011P0131.101.12352086</t>
  </si>
  <si>
    <t xml:space="preserve">Construccion e instalacion de muelle flotante, en la localidad de Puerto Chale, municipio de la Paz, Baja California Sur. </t>
  </si>
  <si>
    <t>0702116.D011P0131.101.12352087</t>
  </si>
  <si>
    <t xml:space="preserve">Construccion de cancha de usos multiples y banquetas, en la colonia "El Cardoncito", en la ciudad de La Paz, Baja California Sur. </t>
  </si>
  <si>
    <t>0702116.D011P0131.101.12352090</t>
  </si>
  <si>
    <t>Construcción de Centro de Resguardo Temporal para Cuerpos y/o Restos Humanos, en Chametla, municipio de La Paz, B.C.S.</t>
  </si>
  <si>
    <t>0702116.D011P0131.101.12352091</t>
  </si>
  <si>
    <t>Segunda Etapa de Rehabilitación del Estadio de Beisbol, Jesús Rosas Izquierdo, en la localidad de Todos Santos, municipio de La Paz, Baja California Sur.</t>
  </si>
  <si>
    <t>0702116.D011P0131.101.12352092</t>
  </si>
  <si>
    <t>Equipamiento del Parque Santa Anita Fundadores, en la localidad de San Jose del Cabo, municipio de Los Cabos, Baja California Sur.</t>
  </si>
  <si>
    <t>0702116.D011P0131.101.12352095</t>
  </si>
  <si>
    <t>Rehabilitación y equipamiento del parque público de la localidad de Los Barriles, municipio de La Paz, Baja California Sur.</t>
  </si>
  <si>
    <t>0702116.D011P0131.101.12352096</t>
  </si>
  <si>
    <t>Empastado y rehabilitación del campo de Futbol siete y construcción de dos módulos de baños en INSUDE, en La Paz, municipio de La Paz, Baja California Sur.</t>
  </si>
  <si>
    <t>0702116.D011P0131.101.12352097</t>
  </si>
  <si>
    <t>Ampliación de techumbre y colocación de mesas y bancas en la Escuela Primaria Ignacio Altamirano, en La Paz, municipio de La Paz, Baja California Sur.</t>
  </si>
  <si>
    <t>0702116.D011P0131.101.12352098</t>
  </si>
  <si>
    <t>Rehabilitación de cancha en la col. Las Garzas, en La Paz, municipio de La Paz, Baja California Sur.</t>
  </si>
  <si>
    <t>0702116.D011P0131.101.12352099</t>
  </si>
  <si>
    <t>Construcción de área de recepción y administración de la Casa de la Mujer, en Cabo San Lucas, municipio de Los Cabos, Baja California Sur.</t>
  </si>
  <si>
    <t>0702116.D011P0131.101.12352100</t>
  </si>
  <si>
    <t>Rehabilitación del Gimnasio Lomas Altas, en la localidad  de Cabo San Lucas, municipio de Los Cabos.</t>
  </si>
  <si>
    <t>0702116.D011P0131.101.12352101</t>
  </si>
  <si>
    <t>Remodelación de las Oficinas del Centro de Conciliación Laboral en Cabo San Lucas, municipio de Los Cabos, Baja California Sur.</t>
  </si>
  <si>
    <t>0702116.D011P0131.101.12352102</t>
  </si>
  <si>
    <t>Rehabilitación del parque Los Pinitos, en la localidad de Todos Santos, municipio de La Paz, Baja California Sur</t>
  </si>
  <si>
    <t>0702116.D011P0131.101.12352104</t>
  </si>
  <si>
    <t>Mejoramiento y/o ampliación  - San Jose del Cabo, Fiscalía Especializada para la Investigación y Persecución de los Delitos Vinculados en BCS, sito eb calle de la Cruz, en San José del Cabo, B.C.S.</t>
  </si>
  <si>
    <t>0702116.D011P0131.101.12352105</t>
  </si>
  <si>
    <t>Centro Integral de Finanzas, en la ciudad de La Paz, municipio de La Paz, Baja California Sur</t>
  </si>
  <si>
    <t>0702116.D011P0131.101.12352106</t>
  </si>
  <si>
    <t>Rehabilitación de Parque Rosario Castellanos, colonia Oriente, Cd. Constitución, municipio de Comondú, Baja California Sur</t>
  </si>
  <si>
    <t>0702116.D011P0131.101.12352107</t>
  </si>
  <si>
    <t>Construcción de Parque Lineal, Bordo "El Cajoncito" (5 de febrero a Márquez de León) en esta ciudad de La Paz, municipio de La Paz, Baja California Sur</t>
  </si>
  <si>
    <t>0702116.D011P0131.101.12352113</t>
  </si>
  <si>
    <t>Rehabilitación del parque Rinconada en la colonia Agustín Olachea en la ciudad de La Paz, municipio de La Paz, Baja California Sur</t>
  </si>
  <si>
    <t>0702116.D011P0131.101.12352117</t>
  </si>
  <si>
    <t>Remodelación de la Procuraduríapara el Menor (Instalaciones de Casa Cuna), en la ciudad de La Paz, municipio de La Paz, Baja California Sur</t>
  </si>
  <si>
    <t>0702116.D011P0131.101.12352118</t>
  </si>
  <si>
    <t>Construcción de la Segunda Etapa Escuela de Música en la colonia Villas de Guadalupe, en la ciudad de La Paz, municipio deLa Paz, Baja California Sur</t>
  </si>
  <si>
    <t>0702116.D011P0131.101.12352119</t>
  </si>
  <si>
    <t>Rehabilitación de Campo de Beisbol y Campo de Fútbol de El Pescadero, en la localidad de El Pescadero, municipio de La Paz, Baja California Sur</t>
  </si>
  <si>
    <t>0702116.D011P0131.101.12352120</t>
  </si>
  <si>
    <t>Construcción de Centro Cívico de la  Poza  Grande,  en la  localidad  de  La  Poza Grande, municipio de Comondú, Baja California Sur</t>
  </si>
  <si>
    <t>0702116.D011P0131.101.12352121</t>
  </si>
  <si>
    <t>Construcción de Centro Cívico dePuerto Adolfo López Mateos, en lalocalidad de Puerto Adolfo López Mateos, municipio de Comondú, Baja California Sur</t>
  </si>
  <si>
    <t>0702116.D011P0131.101.12352122</t>
  </si>
  <si>
    <t>Construcción Parque Super Manzana #5, en la colonia Vista Hermosa, en la localidad de San José del Cabo, Baja California Sur</t>
  </si>
  <si>
    <t>0702116.D011P0131.101.12352123</t>
  </si>
  <si>
    <t>Construcción Parque Super Manzana #2, en la colonia Vista Hermosa, en la localidad de San José del Cabo, Baja California Sur</t>
  </si>
  <si>
    <t>0702116.D011P0131.101.12352124</t>
  </si>
  <si>
    <t>Rehabilitación del campo de fútbol en la colonia Agustín Olachea en la ciudad de La Paz, municipio de La Paz, Baja California Sur</t>
  </si>
  <si>
    <t>0702116.D011P0131.101.12352125</t>
  </si>
  <si>
    <t>Rehabilitación del Teatro Márquezde León, en la localidad de TodosSantos, municipio de La Paz, Baja California Sur</t>
  </si>
  <si>
    <t>0702116.D011P0131.101.12352126</t>
  </si>
  <si>
    <t>Rehabilitacion del Centro S.E.P., en La Paz, municipio de La Paz, Baja California Sur.</t>
  </si>
  <si>
    <t>0702116.D011P0131.101.12352135</t>
  </si>
  <si>
    <t>Estadio de Beisbol Veteranos de Ciudad Insurgentes, municipio de Comondú, Baja California Sur</t>
  </si>
  <si>
    <t>0702116.D011P0131.101.12352136</t>
  </si>
  <si>
    <t>Segunda Etapa de la Construcción de la Casa de la Mujer Indígena y Afromexicana, en la localidad de Cabo San Lucas, municipio de Los Cabos, Baja California Sur</t>
  </si>
  <si>
    <t>0702116.D011P0131.101.12352137</t>
  </si>
  <si>
    <t>Primera etapa de rehabilitación del campo de fútbol Santuario, en la ciudad de La Paz, municipiode La Paz, Baja California Sur</t>
  </si>
  <si>
    <t>0702116.D011P0131..12355107</t>
  </si>
  <si>
    <t>Rehabilitación de puente peatonal en arroyo cruce de calle Emiliano Zapata, en la localidad de Ciudad Insurgentes, Municipio de Comondú, Baja California Sur.</t>
  </si>
  <si>
    <t>0702116.D011P0131.101.12355131</t>
  </si>
  <si>
    <t>Construcción de rampa para personas con discapacidad en la calle Norte entre Revolución y Madero, Col. Colina del Sol, Municipio de La Paz, Baja California Sur</t>
  </si>
  <si>
    <t>0702116.D011P0131.102.12352138</t>
  </si>
  <si>
    <t>2da etapa de Rehabilitación de Instalaciones del Centro Estatal de Control y Confianza (C3), en La Paz, Municipio de la Paz, Baja California Sur</t>
  </si>
  <si>
    <t>0702116.D011P0131.530.12352088</t>
  </si>
  <si>
    <t xml:space="preserve">Remodelacion del Centro de Concilacion Laboral en Valle de Vizcaino, municipio de Mulege, Baja California Sur. </t>
  </si>
  <si>
    <t>Participaciones e Incentivos Economicos a Entidades Federativas</t>
  </si>
  <si>
    <t>0702116.D011P0131.530.12352089</t>
  </si>
  <si>
    <t xml:space="preserve">Remodelacion del Centro de Concilacion Laboral en Ciudad Constitución, municipio de Comondú, Baja California Sur. </t>
  </si>
  <si>
    <t>0702116.D011P0131.530.12352093</t>
  </si>
  <si>
    <t>Archivo General Secretaría de Seguridad Pública</t>
  </si>
  <si>
    <t>0702116.D011P0131.530.12352094</t>
  </si>
  <si>
    <t>Ampliación de las Instalaciones del C4 en B.C.S.</t>
  </si>
  <si>
    <t>0702116.D011P0131.530.12352108</t>
  </si>
  <si>
    <t> Remodelación y habilitación del módulo B, de área de baño, parala Subsecretaría de Economía, Subsecretaría de Medio Ambientey Recursos Naturales y la Unidad de Movilidad y Transporte en la ciudad de La Paz, municipio de La Paz, Baja California Sur</t>
  </si>
  <si>
    <t>0702116.D011P0131.530.12352109</t>
  </si>
  <si>
    <t>Remodelación del módulo A de Oficinas para la Subsecretaría de Economía, en la ciudad de La Paz, municipio de La Paz, Baja California Sur</t>
  </si>
  <si>
    <t>0702116.D011P0131.530.12352110</t>
  </si>
  <si>
    <t>Remodelación del módulo D de Oficinas para la Unidad de Transporte y Movilidad, en la ciudad de La Paz, municipio de La Paz, Baja California Sur</t>
  </si>
  <si>
    <t>0702116.D011P0131..12352111</t>
  </si>
  <si>
    <t>Remodelación del módulo C de Oficinas para la Dirección de Medio Ambiente y Recursos Naturales, en la ciudad de La Paz,municipio de La Paz, Baja California Sur</t>
  </si>
  <si>
    <t>0702116.D011P0131.530.12352112</t>
  </si>
  <si>
    <t>Construcción de techumbre en la cancha pública de la localidad de San Antonio, municipio de La Paz, Baja California Sur</t>
  </si>
  <si>
    <t>0702116.D011P0131.530.12352114</t>
  </si>
  <si>
    <t>Mejoras a la Unidad Deportiva 20 de Noviembre (trabajos: empastado, rehabilitación de sanitarios, gradas y alumbrado), en la ciudad de La Paz, municipiode La Paz, Baja California Sur</t>
  </si>
  <si>
    <t>0702116.D011P0131.530.12352115</t>
  </si>
  <si>
    <t>Rehabilitación de Segunda Etapa de Casa Cuna -Casa Hogar, en la ciudad de La Paz, municipio deLa Paz, Baja California Sur</t>
  </si>
  <si>
    <t>0702116.D011P0131.530.12352116</t>
  </si>
  <si>
    <t>Rehabilitación de Segunda Etapa Escuela de Música (parque exterior), en Ciudad Constitución, </t>
  </si>
  <si>
    <t>0702116.D011P0131.530.12352128</t>
  </si>
  <si>
    <t>2da. Etapa de la Construcción delCentro de Control, Comando, Comunicación y Computo C4 La Paz, municipio de La Paz, Baja California Sur</t>
  </si>
  <si>
    <t>0702116.D011P0131.530.12352129</t>
  </si>
  <si>
    <t>Remodelación de cuatro camerinos del Teatro de la Ciudad, en La Paz, municipio de La Paz, Baja California Sur</t>
  </si>
  <si>
    <t>0702116.D011P0131.530.12352130</t>
  </si>
  <si>
    <t>Sustitución de aislante acústico, aplicación de pintura exterior en cubo de foto, colocación de letreros de aluminio y aplicación de pintura de piso y plafón del Teatro de la Ciudad, en La Paz, municipio de La Paz, Baja California Sur</t>
  </si>
  <si>
    <t>0702116.D011P0131.530.12352131</t>
  </si>
  <si>
    <t>Aplicación de pintura exterior en el Teatro de la Ciudad, en La Paz, municipio de La Paz, Baja California Sur</t>
  </si>
  <si>
    <t>0702116.D011P0131.530.12352132</t>
  </si>
  <si>
    <t>Sustitución de alfombra en área de butacas y pasillos del Teatro de la Ciudad, en La Paz, municipio de La Paz, Baja California Sur</t>
  </si>
  <si>
    <t>0702116.D011P0131.530.12352133</t>
  </si>
  <si>
    <t>Impermeabilización de la cubiertade salas del Teatro de la Ciudad, en La Paz, municipio de La Paz, Baja California Sur</t>
  </si>
  <si>
    <t>0702116.D011P0131.530.12710001</t>
  </si>
  <si>
    <t>Planes, estudios y proyectos</t>
  </si>
  <si>
    <t>0702116.D011P0131.548.12352105</t>
  </si>
  <si>
    <t>Fonde de Aportaciones para el Fortalecimiento de Entidades Federativas.</t>
  </si>
  <si>
    <t>0702116.D011P0131..12355129</t>
  </si>
  <si>
    <t>Acceso a Guardia Nacional, ubicada en la localidad de Vizcaíno, municipio de Mulegé, Baja California Sur</t>
  </si>
  <si>
    <t>0702116.D011P0131.564.12352090</t>
  </si>
  <si>
    <t>0702116.D011P0131.564.12352134</t>
  </si>
  <si>
    <t>Creación del CJM Los Cabos, Baja California Sur</t>
  </si>
  <si>
    <t xml:space="preserve">Recursos Propios </t>
  </si>
  <si>
    <t>Secretaria de Planeación Urbana, Infraestructura, Movilidad, Medio Ambiente y Recursos Naturales</t>
  </si>
  <si>
    <t>Acción</t>
  </si>
  <si>
    <t>Ampliación de la Carretera Transpeninsular en su tramo Guerrero Negro-Vizcaíno de 6 a 9metros de sección en una longitud de 15.5 km, así como el Entronque Guerrero Negro y su señalamiento, en el estado de Baja California Sur</t>
  </si>
  <si>
    <t>Proyecto Integral para la Construcción de calle Nicolas Tamaral (etapa 2), en Cabo San Lucas, Municipio de Los Cabos, Baja California Sur.</t>
  </si>
  <si>
    <t>Trabajos complementarios  la obra Modernización del Camino Ramal a San Francisco de la Sierra, del km 29+500 al km 36+200, en el municipio de Mulegé, Baja California Sur</t>
  </si>
  <si>
    <t>Reconstrucción del Camino: Los Planes - San Antonio, del km 0+000 al km 21+300, en tramos aislados, municipio de La Paz, Baja California Sur (FADENBCS)</t>
  </si>
  <si>
    <t>Reconstrucción del Vado km 6+200 "Arroyo El Cielo" del Camino: Fco. Villa - La Purisima,  municipio de Comondu, Baja California Sur (FADENBCS)</t>
  </si>
  <si>
    <t>Pavimentación con concreto hidráulico del Camino San Miguel de Comondu a San José de Comondu, tramo: del Km 0+000 al km 3+370, municipio de Comondu, Baja California Sur.</t>
  </si>
  <si>
    <t>Mantenimiento vial de la Carretera a San Francisco de la Sierra del km 0+000 al km 29+500, consistentes en los trabajos de señalamiento horizontal y bacheo aislado en diversos tramos, municipio de Mulege, Baja California Sur.</t>
  </si>
  <si>
    <t>Conservación y reconstrucción del camino: Las Barrancas-San Juanico, en el Municipio de Comondú, en Baja California Sur, del km. 0+000 al 50+000, con una meta de 50 kms.</t>
  </si>
  <si>
    <t>Construcción de banquetas en la Escuela Primaria Distrito Federal Ejido Chametla (Emiliano Zapata entre Chihuahua y Coahuila), municipio de La Paz, Baja California Sur</t>
  </si>
  <si>
    <t>Reencarpetado de superficie de rodamiento con carpeta asfálticade 5.00 cm de espesor de la calle Av. General Topete, tramo: BenitoJuárez a callejón Manguito, en la localidad de Todos Santos, municipio de La Paz, Baja California Sur</t>
  </si>
  <si>
    <t>Reconstrucción de infraestructura dañada, en agua potable, drenaje, pavimento y talud de arroyo, en la calle Sonora, en La Paz, B.C.S. (FADENBCS)</t>
  </si>
  <si>
    <t>Reconstrucción con carpeta asfáltica de la calle Colegio Militar, tramo: Adán G. Velarde a 8 de Octubre, en la localidad de Santa Rosalía, municipio de Mulegé, B.C.S</t>
  </si>
  <si>
    <t>Trabajos adicionales en San Francisco de la Sierra, municipio de Mulegé, Baja California Sur (obra complementaria, pavimento en glorieta, señalamiento y limpie</t>
  </si>
  <si>
    <t>Modernización del camino: Bahía              Tortugas - Punta Eugenia, municipio de Mulegé, en Baja California Sur, del km 0+000 al 26+000, con una meta de 26 kms.</t>
  </si>
  <si>
    <t>Reconstrucción con carpeta asfáltica  del circuito de la localidad de Santiago, tramo Acceso Santiago a Guadalupe Victoria, localidad de Santiago, </t>
  </si>
  <si>
    <t>Construcción de guarniciones en camellón central y ampliación de carriles de resguardo con carpetaasfáltica en carretera transpeninsular La Paz - Cabo SanLucas, en La Paz, Baja California Sur</t>
  </si>
  <si>
    <t>Reencarpetado del Blvd. Agustín Olachea Avilés (lado derecho de norte a sur), cruce Libramiento Daniel Roldan, en la ciudad de LaPaz, Baja California Sur</t>
  </si>
  <si>
    <t>Reencarpetado del Blvd. Agustín Olachea Avilés, tramo Blvd. Luis Donaldo Colosio a Tenochtitlan, en la ciudad de La Paz, Baja California Sur</t>
  </si>
  <si>
    <t>Reencarpetado del Blvd. Agustín Olachea Avilés (lado derecho de norte a sur), cruce Liverpool, en la ciudad de La Paz, Baja California Sur</t>
  </si>
  <si>
    <t>Renivelado de la calle Melitón Albáñez, tramo Miguel Hidalgo a 5 de mayo en la ciudad de La Paz, municipio de La Paz, Baja California Sur</t>
  </si>
  <si>
    <t>Pavimentación completa de Av. Baja California, tramo Av. Israel a Monterrey, en San José del Cabo,municipio de Los Cabos, Baja California Sur</t>
  </si>
  <si>
    <t>Construcción de banquetas, alumbrado público y señalamiento vertical de la calle Municipio Libre, tramo 5 de mayo a José María Morelos y Pavón, en la ciudad de La Paz, municipio deLa Paz, Baja California Sur</t>
  </si>
  <si>
    <t>Pavimentación con concreto hidráulico de la calle Mineral de Santa Martha, tramo Doctores a Juan Carlón, en la localidad de Santa Rosalía, municipio de Mulegé, Baja California Sur</t>
  </si>
  <si>
    <t>Primera etapa de pavimentación con concreto asfáltico PG76-22 de 5 cm de espesor en la calle Manuel F. Montoya y entre calles </t>
  </si>
  <si>
    <t>Trabajos de bacheo superficial en la Red Federal libre de peaje en Baja California Sur (tramo San Pedro - Todos Santos - Cabo San Lucas)</t>
  </si>
  <si>
    <t>Trabajos de bacheo superficial en la Red Federal libre de peaje en Baja California Sur (tramo Cabo San Lucas - La Paz)</t>
  </si>
  <si>
    <t>Trabajos de bacheo superficial en la Red Federal libre de peaje en Baja California Sur (tramo Loreto - Santa Rosalía)</t>
  </si>
  <si>
    <t>Trabajos de bacheo superficial en la Red Federal libre de peaje en Baja California Sur (tramo Santa Rosalía - Paralelo)</t>
  </si>
  <si>
    <t>Trabajos de bacheo superficial en la Red Federal libre de peaje en Baja California Sur (tramo Cd. Insurgentes - Loreto km 70+000 al km 118+000 km)</t>
  </si>
  <si>
    <t>Trabajos de bacheo superficial en la Red Federal libre de peaje en Baja California Sur (tramo La Paz - Cd. Insurgentes y Ramal - San Carlos)</t>
  </si>
  <si>
    <t>Trabajos de bacheo superficial en la Red Federal libre de peaje en Baja California Sur (tramo Cd. Insurgentes . Loreto km 0+000 al 70+000 km)</t>
  </si>
  <si>
    <t>Trabajos de bacheo superficial en la Red Federal libre de peaje en Baja California Sur (tramo La Paz - Cd. Insurgentes del km 140+000 al 208+000 km)</t>
  </si>
  <si>
    <t>Trabajos de bacheo superficial en la Red Federal libre de peaje en Baja California Sur (tramo La Paz - Cd. Insurgentes del km 70+000 al 112+000 km)</t>
  </si>
  <si>
    <t>Construccion de Banquetas, guarniciones y alumbrado público en calle Francisco I. Madero, entre Atanasio Carrillo y Magdalena Kino, Colonia Centro, en Loreto, municipío de Loreto, Baja California Sur</t>
  </si>
  <si>
    <t>Instalación de sistema solar para la iluminación de la puerta de La Paz, en la Ciudad de La Paz, municipío de La Paz, Baja California Sur</t>
  </si>
  <si>
    <t>Supervisión de los trabajos de la obra Pavimentacióncon carpeta asfáltica de camino del ejido L.F.A. #3 al ejido L.F.A. #4, en el municipio de Comondu, Baja California Sur</t>
  </si>
  <si>
    <t>Planes, Estudios y Proyectos</t>
  </si>
  <si>
    <t>Elaboración de estudios y proyectos ejecutivo para la construcción de la glorieta FONATUR, km 30+300 de la carretera Cabo San Lucas - La Paz, en la Ciudad de San Jose del Cabom estado de Baja California Sur.</t>
  </si>
  <si>
    <t>Pavimentación con concreto hidráulico de la calle División del Norte, tramo: Prof. Eusebio Juárez a Profa. Josefina Flores Estrada (CFE Agencia Guerrero Negro), en la localidad de Guerrero Negro, municipio de Mulege, Baja California Sur.</t>
  </si>
  <si>
    <t>RAMO 28 Participaciones e Incentivos Economicos a Entidades Federativas</t>
  </si>
  <si>
    <t>Pavimentación con concreto hidráulico del Blvd. Golfo de California (Lateral de Carretera Loreto - Santa Rosalía), tramo: Delfines a Sierra, en la ciudad de Loreto, municipio de Loreto, Baja California Sur.</t>
  </si>
  <si>
    <t>Pavimentación completa con carpeta asfáltica del circuito del circuito de  2 calles: 1).- calle Filiberto Bareño, tramo: Alborada a Modesto Sánchez; 2).- calle Alborada, tramo: Filiberto Bareño a Zenit, en la Ciudad de Loreto, municipio de Loreto, Baja California Sur.</t>
  </si>
  <si>
    <t>Pavimentación con concreto hidráulico de la calle Jojoba, tramo: calle Maíz a Sorgo, en ciudad Constitución, municipio de Comondu, Baja California Sur.</t>
  </si>
  <si>
    <t>Pavimentación completa con carepta asfáltica de la calle Pablo L. Martínez, tramo: Blvd. Antonio Álvarez Rico a Blvd. Niños Héroes, en ciudad Constitución, municipio de Comondu, Baja California Sur.</t>
  </si>
  <si>
    <t>Pavimentación con concreto hidráulico  del circuito de  2 calles: 1).- calle Héroes de Independencia, tramo: Heroico Colegio Militar a Juan Ma. de Salvatierra; 2).- callejón San Vicente, tramo: Juan Ma. de Salvatierra a Guadalupe Victoria, en la Ciudad de La Paz, municipio de La Paz, Baja California Sur.</t>
  </si>
  <si>
    <t>Reconstrucción completa con carpeta asfáltica de la calle Josefa Ortíz de Domínguez, tramo: Blvd. 5 de Febrero a 16 de Septiembre, en la Ciudad de La Paz, municipio de La Paz, Baja California Sur.</t>
  </si>
  <si>
    <t>Pavimentación completa con concreto hidráulico  de la Av. Baja California, tramo: Av. Israel a a Monterrel, en San Jose del Cabo, municipio de Los Cabos, Baja California Sur.</t>
  </si>
  <si>
    <t>Reconstrucción con carpeta asfáltica de la calle Municipio Libre, tramo: 5 de Mayo a José María Morelos y Pavón (solo área de rodamiento), en la ciudad de La Paz, municipio de La Paz, Baja California Sur</t>
  </si>
  <si>
    <t>Reconstrucción y obras de protección del crucero Modesto Rolland y Carabineros, en la ciudad de La Paz, municipio de La Paz, Baja California Sur</t>
  </si>
  <si>
    <t>Trabajos de mantenimiento y renivelado del área de rodamiento de la calle Hermenegildo Galeana, tramo: Blvd. Agustín Olachea a Ignacio Zaragoza, municipio de Comondú, Baja California Sur</t>
  </si>
  <si>
    <t>Reconstrucción en 1.- Vado de lacalle Sonora; 2.- Vado de la calle Gama; 3.- Vado de la calle Francisco J. Mujica y arroyo El Piojillo; 4.- Vado Jericó y 5.- Vadode la Av. Francisco J. Mujica y Arroyo El Cajoncito, en el municipio de La Paz, Estado de Baja California Sur</t>
  </si>
  <si>
    <t>Pavimentación con concreto hidráulico de la calle Félix Ortega,tramo Juan María de Salvatierra aVicente Guerrero, en la ciudad de La Paz, municipio de La Paz, Baja California Sur</t>
  </si>
  <si>
    <t>Reconstrucción con concreto hidráulico del Blvd. Padre E. Kino, tramo Melchor Ocampo a Nicolás Bravo, en la ciudad de La Paz, municipio de La Paz, Baja California Sur</t>
  </si>
  <si>
    <t>Pavimentación con concreto hidráulico de la calle Ayuntamiento, tramo Melchor Ocampo a 5 de Mayo, en la ciudad de La Paz, municipio de La Paz, Baja California Sur</t>
  </si>
  <si>
    <t>Pavimentación con carpeta asfáltica del Blvd. Baja California, tramo Leona Vicario a bordo de contención, en ejido El Centenario, municipio de La Paz, Baja California Sur</t>
  </si>
  <si>
    <t>Pavimentación con carpeta asfáltica de la calle Internacional,tramo Camino a Las Playitas a Blvd. Sin Nombre, en la localidad de Todos Santos, municipio de La Paz, Baja California Sur</t>
  </si>
  <si>
    <t>Pavimentación con concreto hidráulico de la calle Fernando Guillen, tramo Johan Sebastián Bach a Topar, en la ciudad de San José del Cabo, municipio de Los Cabos, Baja California Sur</t>
  </si>
  <si>
    <t>Reconstrucción con concreto hidráulico del Blvd. Lic. Antonio Álvarez Rico, tramo Blvd. Lic. HugoCervantes del Río a Blvd. Gral. Agustín Olachea Avilés, en Ciudad Constitución, municipio de Comondu,  Baja California Sur</t>
  </si>
  <si>
    <t>Pavimentación con carpeta asfáltica del camino del ejido L.F.A. #3 al ejido L.F.A. #4, en el municipio de Comondú, Baja California Sur</t>
  </si>
  <si>
    <t>Pavimentación con concreto hidráulico de la calle Coral, tramo Botetes a Delfines, en la localidad de Loreto, municipio de Loreto, Baja California Sur</t>
  </si>
  <si>
    <t>Pavimentación con carpeta asfáltica de la calle Vicente Guerrero, tramo Benito Juárez a Salvatierra, en la localidad de Loreto, municipio de Loreto, Baja                   California Sur</t>
  </si>
  <si>
    <t> Pavimentación con concreto hidráulico circuito 2 calles, 1.- Del Cobre, tramo Unidad Deportiva a Carlos Moreno, 2.- Calle Carlos Moreno, tramo Adán G. Velarde a del Cobre, en la localidad de Santa Rosalía, municipio de Mulegé, Baja California Sur</t>
  </si>
  <si>
    <t>Pavimentación con concreto hidráulico de la calle Manuel Márquez de León, tramo Benito Juárez a Blvd. Ángel Cesar Mendoza Arámburo, en la localidad de Bahía Tortugas, municipio de Mulegé, Baja California Sur</t>
  </si>
  <si>
    <t>Modernización del camino: Bahía               Tortugas - Punta Eugenia, municipio de Mulegé, en Baja California Sur, del km 0+000 al 26+000, con una meta de 26 kms.</t>
  </si>
  <si>
    <t>Construcción del puente Santa Cruz,         compuesta de 369 mts. de estructura y 531 mts. de accesos, km 4+500 del camino: Las Cuevas - La Ribera - El Rincón, municipio de Los Cabos, en Baja California Sur</t>
  </si>
  <si>
    <t>Construcción de muro de contención para calle 1 (Callejón de Acceso), col. Loma Obrera, enla ciudad de La Paz, Baja California Sur</t>
  </si>
  <si>
    <t>Pavimentación completa con capeta asfáltica de la calle Albañiles, tramo: Blvd. Luis Donaldo Colosio a Contratistas, en la ciudad de La Paz, municipio de La Paz, Baja California Sur.</t>
  </si>
  <si>
    <t>FAFEF.- Fondo de Aportaciones para el Fortalecimiento de las Entidades Federativas</t>
  </si>
  <si>
    <t>Reconstrucción completa con concreto hidráulico del Blvd. Agustín Olachea Avilés, tramo: Blvd. Luis Donaldo Colosio a calle Tijeretas (lado izquierdo de norte a sur), en la localidad de La Paz, municipio de La Paz, Baja California Sur</t>
  </si>
  <si>
    <t>Pavimentación con concreto hidráulico de la calle Océano Atlántico, tramo Mar Caribe a Av. Golfo de California en la ciudad de La Paz, municipio de La Paz, Baja California Sur</t>
  </si>
  <si>
    <t>Pavimentación con concreto hidráulico de la calle Benito Juárez, tramo Carretera al Norte aBaja California, en el Ejido El </t>
  </si>
  <si>
    <t>Reconstrucción completa con concreto hidráulico de la calle Jalisco, tramo Blvd. Forjadores de Sudcalifornia a México, en la ciudad de La Paz, municipio de La Paz, Baja California Sur</t>
  </si>
  <si>
    <t>Reconstrucción completa con concreto hidráulico del Blvd. Forjadores de Sudcalifornia de los tramos: 1.- Blvd. Luis Donaldo Colosio a Santiago (Lado Izquierdo de Norte a Sur) y 2.- SanAntonio a La Rivera (lado Izquierdo de Norte a Sur), en la ciudad de La Paz, municipio de La Paz, Baja California Sur</t>
  </si>
  <si>
    <t>Pavimentación con concreto hidráulico de la calle El Ancón (primera etapa), en la localidad de Los Barriles, municipio de La Paz, Baja California Sur</t>
  </si>
  <si>
    <t>Pavimentación con concreto hidráulico de 2 calles: 1.- Cuauhtémoc, tramo Santos Degollado a Dionisia Villarino; 2.- Dionisia Villarino, tramo Cuauhtémoc a Rangel, en la localidad de Todos Santos, municipio de La Paz, Baja California Sur</t>
  </si>
  <si>
    <t>Pavimentación con concreto hidráulico de 2 calles: 1.- Michoacán, tramo Carretera al Norte a Emiliano Zapata; 2.- Emiliano Zapata, tramo Michoacán a Chihuahua, en Chametla, municipio de La Paz, Baja California Sur</t>
  </si>
  <si>
    <t>Pavimentación con carpeta asfáltica de la calle Prosperidad, tramo Kaly a Calle Norte en la ciudad de la Paz, municipio de LaPaz, Baja California Sur</t>
  </si>
  <si>
    <t>Pavimentación con concreto hidráulico de la calle Veracruz (Cesar Abente Benítez), tramo Blvd. Forjadores a Venustiano Carranza, en la ciudad de La Paz,municipio de La Paz, Baja </t>
  </si>
  <si>
    <t>Reconstrucción con concreto hidráulico del Blvd. Agustín Olachea Avilés, tramo Tijeretas a Tenochtitlán, en la ciudad de La Paz, municipio de La Paz, Baja California Sur</t>
  </si>
  <si>
    <t>Reconstrucción con concreto hidráulico del Blvd. Luis Donaldo Colosio, tramo Blvd. Agustín Olachea Avilés a Durango (Lado Izquierdo de Oriente a Poniente), en la ciudad de La Paz, municipiode La Paz, Baja California Sur</t>
  </si>
  <si>
    <t>Reconstrucción completa con concreto hidráulico de la calle Veracruz,  tramo Blvd. Forjadores a Blvd. Agustín Olachea, en la ciudad de La Paz, municipio de La Paz, Baja California Sur</t>
  </si>
  <si>
    <t>Rehabilitación de intersección de Libramiento Juan de Dios Angulo con el Blvd. Agustin Olachea, incluye guaniciones, banquetas y señalamientos, en la Ciudad de La Paz, Municipio de La Paz, Baja California Sur</t>
  </si>
  <si>
    <t>Elaboración de estudios y proyectos ejecutivo para la construcción del Circuito Vial, crucero Avenida Forjadores de Sudcalifornia y Avenida Concepción, en la en la Ciudad de La Paz, municipio de La Paz Estado de Baja California Sur.</t>
  </si>
  <si>
    <t>Elaboración de estudios y proyectos ejecutivo para la construcción del Circuito Vial, tramo 7, Longitud = 0.70 km, en el municipio de La Paz Estado de Baja California Sur.</t>
  </si>
  <si>
    <t>Elaboración de estudios y proyectos ejecutivo para la construcción de diversas vialidades en el Estado de Baja California Sur</t>
  </si>
  <si>
    <t>Ramo Administrativo 15                 Desarrollo Agrario, Territorial y Urbano (SEDATU)</t>
  </si>
  <si>
    <t>Modernización del camino: Bahía                Tortugas - Punta Eugenia, municipio de Mulegé, en Baja California Sur, del km 0+000 al 26+000, con una meta de 26 kms.</t>
  </si>
  <si>
    <t>Ramo 9 SICT</t>
  </si>
  <si>
    <t>Construcción del puente Santa Cruz, compuesta de 369 mts. de estructura y 531 mts. de accesos, km 4+500 del camino: Las Cuevas </t>
  </si>
  <si>
    <t>ELABORÓ</t>
  </si>
  <si>
    <t>REVISÓ</t>
  </si>
  <si>
    <t>AUTORIZO</t>
  </si>
  <si>
    <t>ING. RAFAEL LEÓN SIERRA</t>
  </si>
  <si>
    <t>C. MARICELA VILLALOBOS LUCERO</t>
  </si>
  <si>
    <t>C.CAROLINA ARMENTA CERVANTES</t>
  </si>
  <si>
    <t>JEFE DE DEPARTAMENTO DE ESTUDIOS Y SERVICIOS</t>
  </si>
  <si>
    <t>ENCARGADA DE LA DIRECCION DE ADMINISTRACIÓN E INFORMÁTICA</t>
  </si>
  <si>
    <t>SECRETARIA DE PLANEACION URBANA, INFRAESTRUCTURA, MOVILIDAD, MEDIO AMBIENTE Y RECURSOS NATURALES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</si>
</sst>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0" fillId="0" borderId="6" xfId="0" applyBorder="1" applyAlignment="1" applyProtection="1">
      <alignment horizontal="justify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165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9" fontId="0" fillId="0" borderId="6" xfId="17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justify" vertical="center"/>
      <protection locked="0"/>
    </xf>
    <xf numFmtId="9" fontId="0" fillId="0" borderId="6" xfId="17" applyFont="1" applyBorder="1" applyAlignment="1" applyProtection="1">
      <alignment horizontal="center" vertical="center"/>
      <protection locked="0"/>
    </xf>
    <xf numFmtId="165" fontId="9" fillId="0" borderId="6" xfId="0" applyNumberFormat="1" applyFont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justify" vertical="center" wrapText="1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9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17" xfId="18" xr:uid="{AB8A3226-6933-4C50-B435-3BC7639ED430}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3"/>
  <sheetViews>
    <sheetView showGridLines="0" tabSelected="1" view="pageBreakPreview" topLeftCell="A187" zoomScale="60" zoomScaleNormal="85" workbookViewId="0">
      <selection activeCell="D2" sqref="D2"/>
    </sheetView>
  </sheetViews>
  <sheetFormatPr baseColWidth="10" defaultRowHeight="11.25" x14ac:dyDescent="0.2"/>
  <cols>
    <col min="1" max="1" width="22.5" style="3" customWidth="1"/>
    <col min="2" max="2" width="29.33203125" style="3" customWidth="1"/>
    <col min="3" max="3" width="35.33203125" style="3" bestFit="1" customWidth="1"/>
    <col min="4" max="4" width="25.83203125" style="3" customWidth="1"/>
    <col min="5" max="5" width="14.83203125" style="3" customWidth="1"/>
    <col min="6" max="6" width="16.83203125" style="3" customWidth="1"/>
    <col min="7" max="7" width="15.33203125" style="3" customWidth="1"/>
    <col min="8" max="8" width="14.6640625" style="3" customWidth="1"/>
    <col min="9" max="9" width="14.5" style="3" customWidth="1"/>
    <col min="10" max="11" width="13.33203125" style="3" customWidth="1"/>
    <col min="12" max="12" width="13.83203125" style="3" customWidth="1"/>
    <col min="13" max="13" width="17.6640625" style="3" customWidth="1"/>
    <col min="14" max="14" width="11.5" style="3" customWidth="1"/>
    <col min="15" max="15" width="11.83203125" style="3" customWidth="1"/>
    <col min="16" max="16384" width="12" style="3"/>
  </cols>
  <sheetData>
    <row r="1" spans="1:15" customFormat="1" ht="35.1" customHeight="1" x14ac:dyDescent="0.2">
      <c r="A1" s="43" t="s">
        <v>45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customFormat="1" ht="26.25" customHeight="1" x14ac:dyDescent="0.2">
      <c r="A2" s="11"/>
      <c r="B2" s="11"/>
      <c r="C2" s="11"/>
      <c r="D2" s="11"/>
      <c r="E2" s="12"/>
      <c r="F2" s="13" t="s">
        <v>2</v>
      </c>
      <c r="G2" s="14"/>
      <c r="H2" s="21"/>
      <c r="I2" s="22" t="s">
        <v>8</v>
      </c>
      <c r="J2" s="22"/>
      <c r="K2" s="23"/>
      <c r="L2" s="15" t="s">
        <v>15</v>
      </c>
      <c r="M2" s="14"/>
      <c r="N2" s="16" t="s">
        <v>14</v>
      </c>
      <c r="O2" s="17"/>
    </row>
    <row r="3" spans="1:15" customFormat="1" ht="34.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19" t="s">
        <v>40</v>
      </c>
      <c r="L3" s="10" t="s">
        <v>10</v>
      </c>
      <c r="M3" s="10" t="s">
        <v>11</v>
      </c>
      <c r="N3" s="20" t="s">
        <v>12</v>
      </c>
      <c r="O3" s="20" t="s">
        <v>13</v>
      </c>
    </row>
    <row r="4" spans="1:15" ht="45" x14ac:dyDescent="0.2">
      <c r="A4" s="24" t="s">
        <v>46</v>
      </c>
      <c r="B4" s="24" t="s">
        <v>47</v>
      </c>
      <c r="C4" s="24" t="s">
        <v>48</v>
      </c>
      <c r="D4" s="25" t="s">
        <v>229</v>
      </c>
      <c r="E4" s="26">
        <v>880255.33</v>
      </c>
      <c r="F4" s="26">
        <v>880255.33</v>
      </c>
      <c r="G4" s="26">
        <v>880255.33</v>
      </c>
      <c r="H4" s="27">
        <v>1</v>
      </c>
      <c r="I4" s="27">
        <v>1</v>
      </c>
      <c r="J4" s="27">
        <v>1</v>
      </c>
      <c r="K4" s="27" t="s">
        <v>49</v>
      </c>
      <c r="L4" s="28">
        <v>1</v>
      </c>
      <c r="M4" s="28">
        <v>1</v>
      </c>
      <c r="N4" s="28">
        <v>1</v>
      </c>
      <c r="O4" s="28">
        <v>1</v>
      </c>
    </row>
    <row r="5" spans="1:15" ht="45" x14ac:dyDescent="0.2">
      <c r="A5" s="24" t="s">
        <v>50</v>
      </c>
      <c r="B5" s="24" t="s">
        <v>51</v>
      </c>
      <c r="C5" s="24" t="s">
        <v>48</v>
      </c>
      <c r="D5" s="25" t="s">
        <v>229</v>
      </c>
      <c r="E5" s="26">
        <v>423352.93</v>
      </c>
      <c r="F5" s="26">
        <v>423352.93</v>
      </c>
      <c r="G5" s="26">
        <v>423352.93</v>
      </c>
      <c r="H5" s="27">
        <v>1</v>
      </c>
      <c r="I5" s="27">
        <v>1</v>
      </c>
      <c r="J5" s="27">
        <v>1</v>
      </c>
      <c r="K5" s="27" t="s">
        <v>49</v>
      </c>
      <c r="L5" s="28">
        <f>G5/E5</f>
        <v>1</v>
      </c>
      <c r="M5" s="28">
        <f t="shared" ref="M5" si="0">G5/F5</f>
        <v>1</v>
      </c>
      <c r="N5" s="28">
        <v>1</v>
      </c>
      <c r="O5" s="28">
        <v>1</v>
      </c>
    </row>
    <row r="6" spans="1:15" ht="45" x14ac:dyDescent="0.2">
      <c r="A6" s="24" t="s">
        <v>52</v>
      </c>
      <c r="B6" s="29" t="s">
        <v>53</v>
      </c>
      <c r="C6" s="24" t="s">
        <v>48</v>
      </c>
      <c r="D6" s="25" t="s">
        <v>229</v>
      </c>
      <c r="E6" s="26">
        <v>154889.54</v>
      </c>
      <c r="F6" s="26">
        <v>154889.54</v>
      </c>
      <c r="G6" s="26">
        <v>154889.54</v>
      </c>
      <c r="H6" s="27">
        <v>1</v>
      </c>
      <c r="I6" s="27">
        <v>1</v>
      </c>
      <c r="J6" s="27">
        <v>1</v>
      </c>
      <c r="K6" s="27" t="s">
        <v>49</v>
      </c>
      <c r="L6" s="28">
        <v>1</v>
      </c>
      <c r="M6" s="28">
        <v>1</v>
      </c>
      <c r="N6" s="30">
        <f t="shared" ref="N6:N69" si="1">J6/I6</f>
        <v>1</v>
      </c>
      <c r="O6" s="30">
        <f t="shared" ref="O6:O69" si="2">J6/I6</f>
        <v>1</v>
      </c>
    </row>
    <row r="7" spans="1:15" ht="45" x14ac:dyDescent="0.2">
      <c r="A7" s="24" t="s">
        <v>54</v>
      </c>
      <c r="B7" s="29" t="s">
        <v>55</v>
      </c>
      <c r="C7" s="24" t="s">
        <v>48</v>
      </c>
      <c r="D7" s="25" t="s">
        <v>229</v>
      </c>
      <c r="E7" s="26">
        <v>322095.21999999997</v>
      </c>
      <c r="F7" s="26">
        <v>322095.21999999997</v>
      </c>
      <c r="G7" s="26">
        <v>322095.21999999997</v>
      </c>
      <c r="H7" s="27">
        <v>1</v>
      </c>
      <c r="I7" s="27">
        <v>1</v>
      </c>
      <c r="J7" s="27">
        <v>0.92</v>
      </c>
      <c r="K7" s="27" t="s">
        <v>49</v>
      </c>
      <c r="L7" s="28">
        <f t="shared" ref="L7:L63" si="3">G7/E7</f>
        <v>1</v>
      </c>
      <c r="M7" s="28">
        <f t="shared" ref="M7:M54" si="4">G7/F7</f>
        <v>1</v>
      </c>
      <c r="N7" s="30">
        <f t="shared" si="1"/>
        <v>0.92</v>
      </c>
      <c r="O7" s="30">
        <f t="shared" si="2"/>
        <v>0.92</v>
      </c>
    </row>
    <row r="8" spans="1:15" ht="45" x14ac:dyDescent="0.2">
      <c r="A8" s="24" t="s">
        <v>56</v>
      </c>
      <c r="B8" s="29" t="s">
        <v>57</v>
      </c>
      <c r="C8" s="24" t="s">
        <v>48</v>
      </c>
      <c r="D8" s="25" t="s">
        <v>229</v>
      </c>
      <c r="E8" s="26">
        <v>0</v>
      </c>
      <c r="F8" s="26">
        <v>0</v>
      </c>
      <c r="G8" s="26">
        <v>0</v>
      </c>
      <c r="H8" s="27">
        <v>1</v>
      </c>
      <c r="I8" s="27">
        <v>1</v>
      </c>
      <c r="J8" s="27">
        <v>1</v>
      </c>
      <c r="K8" s="27" t="s">
        <v>49</v>
      </c>
      <c r="L8" s="28">
        <v>0</v>
      </c>
      <c r="M8" s="28">
        <v>0</v>
      </c>
      <c r="N8" s="30">
        <f t="shared" si="1"/>
        <v>1</v>
      </c>
      <c r="O8" s="30">
        <f t="shared" si="2"/>
        <v>1</v>
      </c>
    </row>
    <row r="9" spans="1:15" ht="56.25" x14ac:dyDescent="0.2">
      <c r="A9" s="24" t="s">
        <v>58</v>
      </c>
      <c r="B9" s="29" t="s">
        <v>59</v>
      </c>
      <c r="C9" s="24" t="s">
        <v>48</v>
      </c>
      <c r="D9" s="25" t="s">
        <v>229</v>
      </c>
      <c r="E9" s="26">
        <v>288937.63</v>
      </c>
      <c r="F9" s="26">
        <v>288937.63</v>
      </c>
      <c r="G9" s="26">
        <v>288937.63</v>
      </c>
      <c r="H9" s="27">
        <v>1</v>
      </c>
      <c r="I9" s="27">
        <v>1</v>
      </c>
      <c r="J9" s="27">
        <v>1</v>
      </c>
      <c r="K9" s="27" t="s">
        <v>49</v>
      </c>
      <c r="L9" s="28">
        <f t="shared" si="3"/>
        <v>1</v>
      </c>
      <c r="M9" s="28">
        <f t="shared" si="4"/>
        <v>1</v>
      </c>
      <c r="N9" s="30">
        <f t="shared" si="1"/>
        <v>1</v>
      </c>
      <c r="O9" s="30">
        <f t="shared" si="2"/>
        <v>1</v>
      </c>
    </row>
    <row r="10" spans="1:15" ht="45" x14ac:dyDescent="0.2">
      <c r="A10" s="24" t="s">
        <v>60</v>
      </c>
      <c r="B10" s="29" t="s">
        <v>61</v>
      </c>
      <c r="C10" s="24" t="s">
        <v>48</v>
      </c>
      <c r="D10" s="25" t="s">
        <v>229</v>
      </c>
      <c r="E10" s="26">
        <v>97076.14</v>
      </c>
      <c r="F10" s="26">
        <v>97076.14</v>
      </c>
      <c r="G10" s="26">
        <v>97076.14</v>
      </c>
      <c r="H10" s="27">
        <v>1</v>
      </c>
      <c r="I10" s="27">
        <v>1</v>
      </c>
      <c r="J10" s="27">
        <v>1</v>
      </c>
      <c r="K10" s="27" t="s">
        <v>49</v>
      </c>
      <c r="L10" s="28">
        <f t="shared" si="3"/>
        <v>1</v>
      </c>
      <c r="M10" s="28">
        <f t="shared" si="4"/>
        <v>1</v>
      </c>
      <c r="N10" s="30">
        <f t="shared" si="1"/>
        <v>1</v>
      </c>
      <c r="O10" s="30">
        <f t="shared" si="2"/>
        <v>1</v>
      </c>
    </row>
    <row r="11" spans="1:15" ht="45" x14ac:dyDescent="0.2">
      <c r="A11" s="24" t="s">
        <v>62</v>
      </c>
      <c r="B11" s="29" t="s">
        <v>63</v>
      </c>
      <c r="C11" s="24" t="s">
        <v>48</v>
      </c>
      <c r="D11" s="25" t="s">
        <v>229</v>
      </c>
      <c r="E11" s="26">
        <v>97076.14</v>
      </c>
      <c r="F11" s="26">
        <v>97076.14</v>
      </c>
      <c r="G11" s="26">
        <v>97076.14</v>
      </c>
      <c r="H11" s="27">
        <v>1</v>
      </c>
      <c r="I11" s="27">
        <v>1</v>
      </c>
      <c r="J11" s="27">
        <v>1</v>
      </c>
      <c r="K11" s="27" t="s">
        <v>49</v>
      </c>
      <c r="L11" s="28">
        <f t="shared" si="3"/>
        <v>1</v>
      </c>
      <c r="M11" s="28">
        <f t="shared" si="4"/>
        <v>1</v>
      </c>
      <c r="N11" s="30">
        <f t="shared" si="1"/>
        <v>1</v>
      </c>
      <c r="O11" s="30">
        <f t="shared" si="2"/>
        <v>1</v>
      </c>
    </row>
    <row r="12" spans="1:15" ht="45" x14ac:dyDescent="0.2">
      <c r="A12" s="24" t="s">
        <v>64</v>
      </c>
      <c r="B12" s="29" t="s">
        <v>65</v>
      </c>
      <c r="C12" s="24" t="s">
        <v>48</v>
      </c>
      <c r="D12" s="25" t="s">
        <v>229</v>
      </c>
      <c r="E12" s="26">
        <v>117153.11</v>
      </c>
      <c r="F12" s="26">
        <v>117153.11</v>
      </c>
      <c r="G12" s="26">
        <v>117153.11</v>
      </c>
      <c r="H12" s="27">
        <v>1</v>
      </c>
      <c r="I12" s="27">
        <v>1</v>
      </c>
      <c r="J12" s="27">
        <v>1</v>
      </c>
      <c r="K12" s="27" t="s">
        <v>49</v>
      </c>
      <c r="L12" s="28">
        <f t="shared" si="3"/>
        <v>1</v>
      </c>
      <c r="M12" s="28">
        <f t="shared" si="4"/>
        <v>1</v>
      </c>
      <c r="N12" s="30">
        <f t="shared" si="1"/>
        <v>1</v>
      </c>
      <c r="O12" s="30">
        <f t="shared" si="2"/>
        <v>1</v>
      </c>
    </row>
    <row r="13" spans="1:15" ht="56.25" x14ac:dyDescent="0.2">
      <c r="A13" s="24" t="s">
        <v>66</v>
      </c>
      <c r="B13" s="29" t="s">
        <v>67</v>
      </c>
      <c r="C13" s="24" t="s">
        <v>48</v>
      </c>
      <c r="D13" s="25" t="s">
        <v>229</v>
      </c>
      <c r="E13" s="26">
        <v>356063.18</v>
      </c>
      <c r="F13" s="26">
        <f>E13</f>
        <v>356063.18</v>
      </c>
      <c r="G13" s="26">
        <v>356063.18</v>
      </c>
      <c r="H13" s="27">
        <v>1</v>
      </c>
      <c r="I13" s="27">
        <v>1</v>
      </c>
      <c r="J13" s="27">
        <v>1</v>
      </c>
      <c r="K13" s="27" t="s">
        <v>49</v>
      </c>
      <c r="L13" s="28">
        <f t="shared" si="3"/>
        <v>1</v>
      </c>
      <c r="M13" s="28">
        <f t="shared" si="4"/>
        <v>1</v>
      </c>
      <c r="N13" s="30">
        <f t="shared" si="1"/>
        <v>1</v>
      </c>
      <c r="O13" s="30">
        <f t="shared" si="2"/>
        <v>1</v>
      </c>
    </row>
    <row r="14" spans="1:15" ht="45" x14ac:dyDescent="0.2">
      <c r="A14" s="24" t="s">
        <v>68</v>
      </c>
      <c r="B14" s="29" t="s">
        <v>69</v>
      </c>
      <c r="C14" s="24" t="s">
        <v>48</v>
      </c>
      <c r="D14" s="25" t="s">
        <v>229</v>
      </c>
      <c r="E14" s="26">
        <v>440086.3</v>
      </c>
      <c r="F14" s="26">
        <v>440086.3</v>
      </c>
      <c r="G14" s="26">
        <v>440086.3</v>
      </c>
      <c r="H14" s="27">
        <v>1</v>
      </c>
      <c r="I14" s="27">
        <v>1</v>
      </c>
      <c r="J14" s="27">
        <v>1</v>
      </c>
      <c r="K14" s="27" t="s">
        <v>49</v>
      </c>
      <c r="L14" s="28">
        <f t="shared" si="3"/>
        <v>1</v>
      </c>
      <c r="M14" s="28">
        <f t="shared" si="4"/>
        <v>1</v>
      </c>
      <c r="N14" s="30">
        <f t="shared" si="1"/>
        <v>1</v>
      </c>
      <c r="O14" s="30">
        <f t="shared" si="2"/>
        <v>1</v>
      </c>
    </row>
    <row r="15" spans="1:15" ht="45" x14ac:dyDescent="0.2">
      <c r="A15" s="24" t="s">
        <v>70</v>
      </c>
      <c r="B15" s="29" t="s">
        <v>71</v>
      </c>
      <c r="C15" s="24" t="s">
        <v>48</v>
      </c>
      <c r="D15" s="25" t="s">
        <v>229</v>
      </c>
      <c r="E15" s="26">
        <v>212052.28</v>
      </c>
      <c r="F15" s="26">
        <f t="shared" ref="F15:F57" si="5">E15</f>
        <v>212052.28</v>
      </c>
      <c r="G15" s="26">
        <v>212052.28</v>
      </c>
      <c r="H15" s="27">
        <v>1</v>
      </c>
      <c r="I15" s="27">
        <v>1</v>
      </c>
      <c r="J15" s="27">
        <v>1</v>
      </c>
      <c r="K15" s="27" t="s">
        <v>49</v>
      </c>
      <c r="L15" s="28">
        <f t="shared" si="3"/>
        <v>1</v>
      </c>
      <c r="M15" s="28">
        <f t="shared" si="4"/>
        <v>1</v>
      </c>
      <c r="N15" s="30">
        <f t="shared" si="1"/>
        <v>1</v>
      </c>
      <c r="O15" s="30">
        <f t="shared" si="2"/>
        <v>1</v>
      </c>
    </row>
    <row r="16" spans="1:15" ht="45" x14ac:dyDescent="0.2">
      <c r="A16" s="24" t="s">
        <v>72</v>
      </c>
      <c r="B16" s="29" t="s">
        <v>73</v>
      </c>
      <c r="C16" s="24" t="s">
        <v>48</v>
      </c>
      <c r="D16" s="25" t="s">
        <v>229</v>
      </c>
      <c r="E16" s="26">
        <v>34781.629999999997</v>
      </c>
      <c r="F16" s="26">
        <f t="shared" si="5"/>
        <v>34781.629999999997</v>
      </c>
      <c r="G16" s="26">
        <v>34781.629999999997</v>
      </c>
      <c r="H16" s="27">
        <v>1</v>
      </c>
      <c r="I16" s="27">
        <v>1</v>
      </c>
      <c r="J16" s="27">
        <v>1</v>
      </c>
      <c r="K16" s="27" t="s">
        <v>49</v>
      </c>
      <c r="L16" s="28">
        <v>1</v>
      </c>
      <c r="M16" s="28">
        <v>1</v>
      </c>
      <c r="N16" s="30">
        <f t="shared" si="1"/>
        <v>1</v>
      </c>
      <c r="O16" s="30">
        <f t="shared" si="2"/>
        <v>1</v>
      </c>
    </row>
    <row r="17" spans="1:15" ht="45" x14ac:dyDescent="0.2">
      <c r="A17" s="24" t="s">
        <v>74</v>
      </c>
      <c r="B17" s="29" t="s">
        <v>75</v>
      </c>
      <c r="C17" s="24" t="s">
        <v>48</v>
      </c>
      <c r="D17" s="25" t="s">
        <v>229</v>
      </c>
      <c r="E17" s="26">
        <v>32161.200000000001</v>
      </c>
      <c r="F17" s="26">
        <f t="shared" si="5"/>
        <v>32161.200000000001</v>
      </c>
      <c r="G17" s="26">
        <v>32161.200000000001</v>
      </c>
      <c r="H17" s="27">
        <v>1</v>
      </c>
      <c r="I17" s="27">
        <v>1</v>
      </c>
      <c r="J17" s="27">
        <v>1</v>
      </c>
      <c r="K17" s="27" t="s">
        <v>49</v>
      </c>
      <c r="L17" s="28">
        <f t="shared" si="3"/>
        <v>1</v>
      </c>
      <c r="M17" s="28">
        <f t="shared" si="4"/>
        <v>1</v>
      </c>
      <c r="N17" s="30">
        <f t="shared" si="1"/>
        <v>1</v>
      </c>
      <c r="O17" s="30">
        <f t="shared" si="2"/>
        <v>1</v>
      </c>
    </row>
    <row r="18" spans="1:15" ht="56.25" x14ac:dyDescent="0.2">
      <c r="A18" s="24" t="s">
        <v>76</v>
      </c>
      <c r="B18" s="29" t="s">
        <v>77</v>
      </c>
      <c r="C18" s="24" t="s">
        <v>48</v>
      </c>
      <c r="D18" s="25" t="s">
        <v>229</v>
      </c>
      <c r="E18" s="26">
        <v>9235.99</v>
      </c>
      <c r="F18" s="26">
        <f t="shared" si="5"/>
        <v>9235.99</v>
      </c>
      <c r="G18" s="26">
        <v>9235.99</v>
      </c>
      <c r="H18" s="27">
        <v>1</v>
      </c>
      <c r="I18" s="27">
        <v>1</v>
      </c>
      <c r="J18" s="27">
        <v>1</v>
      </c>
      <c r="K18" s="27" t="s">
        <v>49</v>
      </c>
      <c r="L18" s="28">
        <f t="shared" si="3"/>
        <v>1</v>
      </c>
      <c r="M18" s="28">
        <f t="shared" si="4"/>
        <v>1</v>
      </c>
      <c r="N18" s="30">
        <f t="shared" si="1"/>
        <v>1</v>
      </c>
      <c r="O18" s="30">
        <f t="shared" si="2"/>
        <v>1</v>
      </c>
    </row>
    <row r="19" spans="1:15" ht="45" x14ac:dyDescent="0.2">
      <c r="A19" s="24" t="s">
        <v>78</v>
      </c>
      <c r="B19" s="29" t="s">
        <v>79</v>
      </c>
      <c r="C19" s="24" t="s">
        <v>48</v>
      </c>
      <c r="D19" s="25" t="s">
        <v>229</v>
      </c>
      <c r="E19" s="26">
        <v>142508.53</v>
      </c>
      <c r="F19" s="26">
        <f t="shared" si="5"/>
        <v>142508.53</v>
      </c>
      <c r="G19" s="26">
        <v>142508.53</v>
      </c>
      <c r="H19" s="27">
        <v>1</v>
      </c>
      <c r="I19" s="27">
        <v>1</v>
      </c>
      <c r="J19" s="27">
        <v>1</v>
      </c>
      <c r="K19" s="27" t="s">
        <v>49</v>
      </c>
      <c r="L19" s="28">
        <f t="shared" si="3"/>
        <v>1</v>
      </c>
      <c r="M19" s="28">
        <f t="shared" si="4"/>
        <v>1</v>
      </c>
      <c r="N19" s="28">
        <f t="shared" si="1"/>
        <v>1</v>
      </c>
      <c r="O19" s="28">
        <f t="shared" si="2"/>
        <v>1</v>
      </c>
    </row>
    <row r="20" spans="1:15" ht="45" x14ac:dyDescent="0.2">
      <c r="A20" s="24" t="s">
        <v>80</v>
      </c>
      <c r="B20" s="29" t="s">
        <v>81</v>
      </c>
      <c r="C20" s="24" t="s">
        <v>48</v>
      </c>
      <c r="D20" s="25" t="s">
        <v>229</v>
      </c>
      <c r="E20" s="26">
        <v>64572.3</v>
      </c>
      <c r="F20" s="26">
        <f t="shared" si="5"/>
        <v>64572.3</v>
      </c>
      <c r="G20" s="26">
        <v>64572.3</v>
      </c>
      <c r="H20" s="27">
        <v>1</v>
      </c>
      <c r="I20" s="27">
        <v>1</v>
      </c>
      <c r="J20" s="27">
        <v>1</v>
      </c>
      <c r="K20" s="27" t="s">
        <v>49</v>
      </c>
      <c r="L20" s="28">
        <f t="shared" si="3"/>
        <v>1</v>
      </c>
      <c r="M20" s="28">
        <f t="shared" si="4"/>
        <v>1</v>
      </c>
      <c r="N20" s="30">
        <f t="shared" si="1"/>
        <v>1</v>
      </c>
      <c r="O20" s="30">
        <f t="shared" si="2"/>
        <v>1</v>
      </c>
    </row>
    <row r="21" spans="1:15" ht="45" x14ac:dyDescent="0.2">
      <c r="A21" s="24" t="s">
        <v>82</v>
      </c>
      <c r="B21" s="29" t="s">
        <v>83</v>
      </c>
      <c r="C21" s="24" t="s">
        <v>48</v>
      </c>
      <c r="D21" s="25" t="s">
        <v>229</v>
      </c>
      <c r="E21" s="26">
        <v>297825.96000000002</v>
      </c>
      <c r="F21" s="26">
        <f t="shared" si="5"/>
        <v>297825.96000000002</v>
      </c>
      <c r="G21" s="26">
        <v>297825.96000000002</v>
      </c>
      <c r="H21" s="27">
        <v>1</v>
      </c>
      <c r="I21" s="27">
        <v>1</v>
      </c>
      <c r="J21" s="27">
        <v>1</v>
      </c>
      <c r="K21" s="27" t="s">
        <v>49</v>
      </c>
      <c r="L21" s="28">
        <v>1</v>
      </c>
      <c r="M21" s="28">
        <v>1</v>
      </c>
      <c r="N21" s="30">
        <f t="shared" si="1"/>
        <v>1</v>
      </c>
      <c r="O21" s="30">
        <f t="shared" si="2"/>
        <v>1</v>
      </c>
    </row>
    <row r="22" spans="1:15" ht="45" x14ac:dyDescent="0.2">
      <c r="A22" s="24" t="s">
        <v>84</v>
      </c>
      <c r="B22" s="29" t="s">
        <v>85</v>
      </c>
      <c r="C22" s="24" t="s">
        <v>48</v>
      </c>
      <c r="D22" s="25" t="s">
        <v>229</v>
      </c>
      <c r="E22" s="26">
        <v>57593.85</v>
      </c>
      <c r="F22" s="26">
        <f t="shared" si="5"/>
        <v>57593.85</v>
      </c>
      <c r="G22" s="26">
        <v>57593.85</v>
      </c>
      <c r="H22" s="27">
        <v>1</v>
      </c>
      <c r="I22" s="27">
        <v>1</v>
      </c>
      <c r="J22" s="27">
        <v>1</v>
      </c>
      <c r="K22" s="27" t="s">
        <v>49</v>
      </c>
      <c r="L22" s="28">
        <v>1</v>
      </c>
      <c r="M22" s="28">
        <v>1</v>
      </c>
      <c r="N22" s="30">
        <f t="shared" si="1"/>
        <v>1</v>
      </c>
      <c r="O22" s="30">
        <f t="shared" si="2"/>
        <v>1</v>
      </c>
    </row>
    <row r="23" spans="1:15" ht="45" x14ac:dyDescent="0.2">
      <c r="A23" s="24" t="s">
        <v>86</v>
      </c>
      <c r="B23" s="29" t="s">
        <v>87</v>
      </c>
      <c r="C23" s="24" t="s">
        <v>48</v>
      </c>
      <c r="D23" s="25" t="s">
        <v>229</v>
      </c>
      <c r="E23" s="26">
        <v>256447.22</v>
      </c>
      <c r="F23" s="26">
        <f t="shared" si="5"/>
        <v>256447.22</v>
      </c>
      <c r="G23" s="26">
        <v>256447.22</v>
      </c>
      <c r="H23" s="27">
        <v>1</v>
      </c>
      <c r="I23" s="27">
        <v>1</v>
      </c>
      <c r="J23" s="27">
        <v>1</v>
      </c>
      <c r="K23" s="27" t="s">
        <v>49</v>
      </c>
      <c r="L23" s="28">
        <v>1</v>
      </c>
      <c r="M23" s="28">
        <v>1</v>
      </c>
      <c r="N23" s="30">
        <f t="shared" si="1"/>
        <v>1</v>
      </c>
      <c r="O23" s="30">
        <f t="shared" si="2"/>
        <v>1</v>
      </c>
    </row>
    <row r="24" spans="1:15" ht="45" x14ac:dyDescent="0.2">
      <c r="A24" s="24" t="s">
        <v>88</v>
      </c>
      <c r="B24" s="29" t="s">
        <v>89</v>
      </c>
      <c r="C24" s="24" t="s">
        <v>48</v>
      </c>
      <c r="D24" s="25" t="s">
        <v>229</v>
      </c>
      <c r="E24" s="26">
        <v>145240.24</v>
      </c>
      <c r="F24" s="26">
        <f t="shared" si="5"/>
        <v>145240.24</v>
      </c>
      <c r="G24" s="26">
        <v>145240.24</v>
      </c>
      <c r="H24" s="27">
        <v>1</v>
      </c>
      <c r="I24" s="27">
        <v>1</v>
      </c>
      <c r="J24" s="27">
        <v>1</v>
      </c>
      <c r="K24" s="27" t="s">
        <v>49</v>
      </c>
      <c r="L24" s="28">
        <v>1</v>
      </c>
      <c r="M24" s="28">
        <v>1</v>
      </c>
      <c r="N24" s="30">
        <f t="shared" si="1"/>
        <v>1</v>
      </c>
      <c r="O24" s="30">
        <f t="shared" si="2"/>
        <v>1</v>
      </c>
    </row>
    <row r="25" spans="1:15" ht="45" x14ac:dyDescent="0.2">
      <c r="A25" s="24" t="s">
        <v>90</v>
      </c>
      <c r="B25" s="29" t="s">
        <v>91</v>
      </c>
      <c r="C25" s="24" t="s">
        <v>48</v>
      </c>
      <c r="D25" s="25" t="s">
        <v>229</v>
      </c>
      <c r="E25" s="26">
        <v>144692.12</v>
      </c>
      <c r="F25" s="26">
        <f t="shared" si="5"/>
        <v>144692.12</v>
      </c>
      <c r="G25" s="26">
        <v>144692.12</v>
      </c>
      <c r="H25" s="27">
        <v>1</v>
      </c>
      <c r="I25" s="27">
        <v>1</v>
      </c>
      <c r="J25" s="27">
        <v>1</v>
      </c>
      <c r="K25" s="27" t="s">
        <v>49</v>
      </c>
      <c r="L25" s="28">
        <f t="shared" si="3"/>
        <v>1</v>
      </c>
      <c r="M25" s="28">
        <f t="shared" si="4"/>
        <v>1</v>
      </c>
      <c r="N25" s="30">
        <f t="shared" si="1"/>
        <v>1</v>
      </c>
      <c r="O25" s="30">
        <f t="shared" si="2"/>
        <v>1</v>
      </c>
    </row>
    <row r="26" spans="1:15" ht="45" x14ac:dyDescent="0.2">
      <c r="A26" s="24" t="s">
        <v>92</v>
      </c>
      <c r="B26" s="29" t="s">
        <v>93</v>
      </c>
      <c r="C26" s="24" t="s">
        <v>48</v>
      </c>
      <c r="D26" s="25" t="s">
        <v>229</v>
      </c>
      <c r="E26" s="26">
        <v>29241.22</v>
      </c>
      <c r="F26" s="26">
        <f t="shared" si="5"/>
        <v>29241.22</v>
      </c>
      <c r="G26" s="26">
        <v>29241.22</v>
      </c>
      <c r="H26" s="27">
        <v>1</v>
      </c>
      <c r="I26" s="27">
        <v>1</v>
      </c>
      <c r="J26" s="27">
        <v>1</v>
      </c>
      <c r="K26" s="27" t="s">
        <v>49</v>
      </c>
      <c r="L26" s="28">
        <f t="shared" si="3"/>
        <v>1</v>
      </c>
      <c r="M26" s="28">
        <f t="shared" si="4"/>
        <v>1</v>
      </c>
      <c r="N26" s="30">
        <f t="shared" si="1"/>
        <v>1</v>
      </c>
      <c r="O26" s="30">
        <f t="shared" si="2"/>
        <v>1</v>
      </c>
    </row>
    <row r="27" spans="1:15" ht="45" x14ac:dyDescent="0.2">
      <c r="A27" s="24" t="s">
        <v>94</v>
      </c>
      <c r="B27" s="29" t="s">
        <v>95</v>
      </c>
      <c r="C27" s="24" t="s">
        <v>48</v>
      </c>
      <c r="D27" s="25" t="s">
        <v>229</v>
      </c>
      <c r="E27" s="26">
        <v>1082998.3999999999</v>
      </c>
      <c r="F27" s="26">
        <f t="shared" si="5"/>
        <v>1082998.3999999999</v>
      </c>
      <c r="G27" s="31">
        <v>1082998.3999999999</v>
      </c>
      <c r="H27" s="27">
        <v>1</v>
      </c>
      <c r="I27" s="27">
        <v>1</v>
      </c>
      <c r="J27" s="27">
        <v>1</v>
      </c>
      <c r="K27" s="27" t="s">
        <v>49</v>
      </c>
      <c r="L27" s="28">
        <v>1</v>
      </c>
      <c r="M27" s="28">
        <v>1</v>
      </c>
      <c r="N27" s="30">
        <f t="shared" si="1"/>
        <v>1</v>
      </c>
      <c r="O27" s="30">
        <f t="shared" si="2"/>
        <v>1</v>
      </c>
    </row>
    <row r="28" spans="1:15" ht="45" x14ac:dyDescent="0.2">
      <c r="A28" s="24" t="s">
        <v>96</v>
      </c>
      <c r="B28" s="29" t="s">
        <v>97</v>
      </c>
      <c r="C28" s="24" t="s">
        <v>48</v>
      </c>
      <c r="D28" s="25" t="s">
        <v>229</v>
      </c>
      <c r="E28" s="26">
        <v>2102364.29</v>
      </c>
      <c r="F28" s="26">
        <v>2102364.29</v>
      </c>
      <c r="G28" s="26">
        <v>2102364.29</v>
      </c>
      <c r="H28" s="27">
        <v>1</v>
      </c>
      <c r="I28" s="27">
        <v>1</v>
      </c>
      <c r="J28" s="27">
        <v>1</v>
      </c>
      <c r="K28" s="27" t="s">
        <v>49</v>
      </c>
      <c r="L28" s="28">
        <f t="shared" si="3"/>
        <v>1</v>
      </c>
      <c r="M28" s="28">
        <f t="shared" si="4"/>
        <v>1</v>
      </c>
      <c r="N28" s="30">
        <f t="shared" si="1"/>
        <v>1</v>
      </c>
      <c r="O28" s="30">
        <f t="shared" si="2"/>
        <v>1</v>
      </c>
    </row>
    <row r="29" spans="1:15" ht="56.25" x14ac:dyDescent="0.2">
      <c r="A29" s="24" t="s">
        <v>98</v>
      </c>
      <c r="B29" s="29" t="s">
        <v>99</v>
      </c>
      <c r="C29" s="24" t="s">
        <v>48</v>
      </c>
      <c r="D29" s="25" t="s">
        <v>229</v>
      </c>
      <c r="E29" s="26">
        <v>2808800.51</v>
      </c>
      <c r="F29" s="26">
        <v>2808800.51</v>
      </c>
      <c r="G29" s="26">
        <v>2808800.51</v>
      </c>
      <c r="H29" s="27">
        <v>1</v>
      </c>
      <c r="I29" s="27">
        <v>1</v>
      </c>
      <c r="J29" s="27">
        <v>1</v>
      </c>
      <c r="K29" s="27" t="s">
        <v>49</v>
      </c>
      <c r="L29" s="28">
        <f t="shared" si="3"/>
        <v>1</v>
      </c>
      <c r="M29" s="28">
        <f t="shared" si="4"/>
        <v>1</v>
      </c>
      <c r="N29" s="28">
        <f t="shared" si="1"/>
        <v>1</v>
      </c>
      <c r="O29" s="28">
        <f t="shared" si="2"/>
        <v>1</v>
      </c>
    </row>
    <row r="30" spans="1:15" ht="45" x14ac:dyDescent="0.2">
      <c r="A30" s="24" t="s">
        <v>100</v>
      </c>
      <c r="B30" s="29" t="s">
        <v>101</v>
      </c>
      <c r="C30" s="24" t="s">
        <v>48</v>
      </c>
      <c r="D30" s="25" t="s">
        <v>229</v>
      </c>
      <c r="E30" s="26">
        <v>438151.88</v>
      </c>
      <c r="F30" s="26">
        <f t="shared" si="5"/>
        <v>438151.88</v>
      </c>
      <c r="G30" s="26">
        <v>438151.88</v>
      </c>
      <c r="H30" s="27">
        <v>1</v>
      </c>
      <c r="I30" s="27">
        <v>1</v>
      </c>
      <c r="J30" s="27">
        <v>1</v>
      </c>
      <c r="K30" s="27" t="s">
        <v>49</v>
      </c>
      <c r="L30" s="28">
        <f t="shared" si="3"/>
        <v>1</v>
      </c>
      <c r="M30" s="28">
        <f t="shared" si="4"/>
        <v>1</v>
      </c>
      <c r="N30" s="30">
        <f t="shared" si="1"/>
        <v>1</v>
      </c>
      <c r="O30" s="30">
        <f t="shared" si="2"/>
        <v>1</v>
      </c>
    </row>
    <row r="31" spans="1:15" ht="56.25" x14ac:dyDescent="0.2">
      <c r="A31" s="24" t="s">
        <v>102</v>
      </c>
      <c r="B31" s="29" t="s">
        <v>103</v>
      </c>
      <c r="C31" s="24" t="s">
        <v>48</v>
      </c>
      <c r="D31" s="25" t="s">
        <v>229</v>
      </c>
      <c r="E31" s="26">
        <v>1096362</v>
      </c>
      <c r="F31" s="26">
        <f t="shared" si="5"/>
        <v>1096362</v>
      </c>
      <c r="G31" s="26">
        <v>1096362</v>
      </c>
      <c r="H31" s="27">
        <v>1</v>
      </c>
      <c r="I31" s="27">
        <v>1</v>
      </c>
      <c r="J31" s="27">
        <v>1</v>
      </c>
      <c r="K31" s="27" t="s">
        <v>49</v>
      </c>
      <c r="L31" s="28">
        <f t="shared" si="3"/>
        <v>1</v>
      </c>
      <c r="M31" s="28">
        <f t="shared" si="4"/>
        <v>1</v>
      </c>
      <c r="N31" s="30">
        <f t="shared" si="1"/>
        <v>1</v>
      </c>
      <c r="O31" s="30">
        <f t="shared" si="2"/>
        <v>1</v>
      </c>
    </row>
    <row r="32" spans="1:15" ht="45" x14ac:dyDescent="0.2">
      <c r="A32" s="24" t="s">
        <v>104</v>
      </c>
      <c r="B32" s="29" t="s">
        <v>105</v>
      </c>
      <c r="C32" s="24" t="s">
        <v>48</v>
      </c>
      <c r="D32" s="25" t="s">
        <v>229</v>
      </c>
      <c r="E32" s="26">
        <v>607361.73</v>
      </c>
      <c r="F32" s="26">
        <v>607361.73</v>
      </c>
      <c r="G32" s="26">
        <v>607361.73</v>
      </c>
      <c r="H32" s="27">
        <v>1</v>
      </c>
      <c r="I32" s="27">
        <v>1</v>
      </c>
      <c r="J32" s="27">
        <v>1</v>
      </c>
      <c r="K32" s="27" t="s">
        <v>49</v>
      </c>
      <c r="L32" s="28">
        <f t="shared" si="3"/>
        <v>1</v>
      </c>
      <c r="M32" s="28">
        <f t="shared" si="4"/>
        <v>1</v>
      </c>
      <c r="N32" s="30">
        <f t="shared" si="1"/>
        <v>1</v>
      </c>
      <c r="O32" s="30">
        <f t="shared" si="2"/>
        <v>1</v>
      </c>
    </row>
    <row r="33" spans="1:15" ht="56.25" x14ac:dyDescent="0.2">
      <c r="A33" s="24" t="s">
        <v>106</v>
      </c>
      <c r="B33" s="29" t="s">
        <v>107</v>
      </c>
      <c r="C33" s="24" t="s">
        <v>48</v>
      </c>
      <c r="D33" s="25" t="s">
        <v>229</v>
      </c>
      <c r="E33" s="26">
        <v>1797751.85</v>
      </c>
      <c r="F33" s="26">
        <v>1797751.85</v>
      </c>
      <c r="G33" s="26">
        <v>1797751.65</v>
      </c>
      <c r="H33" s="27">
        <v>1</v>
      </c>
      <c r="I33" s="27">
        <v>1</v>
      </c>
      <c r="J33" s="27">
        <v>0.85</v>
      </c>
      <c r="K33" s="27" t="s">
        <v>49</v>
      </c>
      <c r="L33" s="28">
        <f t="shared" si="3"/>
        <v>0.9999998887499405</v>
      </c>
      <c r="M33" s="28">
        <f t="shared" si="4"/>
        <v>0.9999998887499405</v>
      </c>
      <c r="N33" s="28">
        <f t="shared" si="1"/>
        <v>0.85</v>
      </c>
      <c r="O33" s="28">
        <f t="shared" si="2"/>
        <v>0.85</v>
      </c>
    </row>
    <row r="34" spans="1:15" ht="56.25" x14ac:dyDescent="0.2">
      <c r="A34" s="24" t="s">
        <v>108</v>
      </c>
      <c r="B34" s="29" t="s">
        <v>109</v>
      </c>
      <c r="C34" s="24" t="s">
        <v>48</v>
      </c>
      <c r="D34" s="25" t="s">
        <v>229</v>
      </c>
      <c r="E34" s="26">
        <v>886797.71</v>
      </c>
      <c r="F34" s="26">
        <f t="shared" si="5"/>
        <v>886797.71</v>
      </c>
      <c r="G34" s="26">
        <v>886797.71</v>
      </c>
      <c r="H34" s="27">
        <v>1</v>
      </c>
      <c r="I34" s="27">
        <v>1</v>
      </c>
      <c r="J34" s="27">
        <v>1</v>
      </c>
      <c r="K34" s="27" t="s">
        <v>49</v>
      </c>
      <c r="L34" s="28">
        <f t="shared" si="3"/>
        <v>1</v>
      </c>
      <c r="M34" s="28">
        <f t="shared" si="4"/>
        <v>1</v>
      </c>
      <c r="N34" s="30">
        <f t="shared" si="1"/>
        <v>1</v>
      </c>
      <c r="O34" s="30">
        <f t="shared" si="2"/>
        <v>1</v>
      </c>
    </row>
    <row r="35" spans="1:15" ht="67.5" x14ac:dyDescent="0.2">
      <c r="A35" s="24" t="s">
        <v>110</v>
      </c>
      <c r="B35" s="29" t="s">
        <v>111</v>
      </c>
      <c r="C35" s="24" t="s">
        <v>48</v>
      </c>
      <c r="D35" s="25" t="s">
        <v>229</v>
      </c>
      <c r="E35" s="26">
        <v>382181.14</v>
      </c>
      <c r="F35" s="26">
        <f t="shared" si="5"/>
        <v>382181.14</v>
      </c>
      <c r="G35" s="26">
        <v>382181.14</v>
      </c>
      <c r="H35" s="27">
        <v>1</v>
      </c>
      <c r="I35" s="27">
        <v>1</v>
      </c>
      <c r="J35" s="27">
        <v>1</v>
      </c>
      <c r="K35" s="27" t="s">
        <v>49</v>
      </c>
      <c r="L35" s="28">
        <f t="shared" si="3"/>
        <v>1</v>
      </c>
      <c r="M35" s="28">
        <f t="shared" si="4"/>
        <v>1</v>
      </c>
      <c r="N35" s="30">
        <f t="shared" si="1"/>
        <v>1</v>
      </c>
      <c r="O35" s="30">
        <f t="shared" si="2"/>
        <v>1</v>
      </c>
    </row>
    <row r="36" spans="1:15" ht="56.25" x14ac:dyDescent="0.2">
      <c r="A36" s="24" t="s">
        <v>112</v>
      </c>
      <c r="B36" s="29" t="s">
        <v>113</v>
      </c>
      <c r="C36" s="24" t="s">
        <v>48</v>
      </c>
      <c r="D36" s="25" t="s">
        <v>229</v>
      </c>
      <c r="E36" s="26">
        <v>181310.95</v>
      </c>
      <c r="F36" s="26">
        <v>181310.95</v>
      </c>
      <c r="G36" s="26">
        <v>181310.95</v>
      </c>
      <c r="H36" s="27">
        <v>1</v>
      </c>
      <c r="I36" s="27">
        <v>1</v>
      </c>
      <c r="J36" s="27">
        <v>1</v>
      </c>
      <c r="K36" s="27" t="s">
        <v>49</v>
      </c>
      <c r="L36" s="28">
        <f t="shared" si="3"/>
        <v>1</v>
      </c>
      <c r="M36" s="28">
        <f t="shared" si="4"/>
        <v>1</v>
      </c>
      <c r="N36" s="30">
        <f t="shared" si="1"/>
        <v>1</v>
      </c>
      <c r="O36" s="30">
        <f t="shared" si="2"/>
        <v>1</v>
      </c>
    </row>
    <row r="37" spans="1:15" ht="45" x14ac:dyDescent="0.2">
      <c r="A37" s="24" t="s">
        <v>114</v>
      </c>
      <c r="B37" s="29" t="s">
        <v>115</v>
      </c>
      <c r="C37" s="24" t="s">
        <v>48</v>
      </c>
      <c r="D37" s="25" t="s">
        <v>229</v>
      </c>
      <c r="E37" s="26">
        <v>5506732.9299999997</v>
      </c>
      <c r="F37" s="26">
        <f t="shared" si="5"/>
        <v>5506732.9299999997</v>
      </c>
      <c r="G37" s="26">
        <v>5506732.9299999997</v>
      </c>
      <c r="H37" s="27">
        <v>1</v>
      </c>
      <c r="I37" s="27">
        <v>1</v>
      </c>
      <c r="J37" s="27">
        <v>1</v>
      </c>
      <c r="K37" s="27" t="s">
        <v>49</v>
      </c>
      <c r="L37" s="28">
        <v>1</v>
      </c>
      <c r="M37" s="28">
        <v>1</v>
      </c>
      <c r="N37" s="30">
        <f t="shared" si="1"/>
        <v>1</v>
      </c>
      <c r="O37" s="30">
        <f t="shared" si="2"/>
        <v>1</v>
      </c>
    </row>
    <row r="38" spans="1:15" ht="56.25" x14ac:dyDescent="0.2">
      <c r="A38" s="24" t="s">
        <v>116</v>
      </c>
      <c r="B38" s="29" t="s">
        <v>117</v>
      </c>
      <c r="C38" s="24" t="s">
        <v>48</v>
      </c>
      <c r="D38" s="25" t="s">
        <v>229</v>
      </c>
      <c r="E38" s="26">
        <v>1048814.78</v>
      </c>
      <c r="F38" s="26">
        <f t="shared" si="5"/>
        <v>1048814.78</v>
      </c>
      <c r="G38" s="26">
        <v>1048814.78</v>
      </c>
      <c r="H38" s="32">
        <v>1</v>
      </c>
      <c r="I38" s="27">
        <v>1</v>
      </c>
      <c r="J38" s="27">
        <v>1</v>
      </c>
      <c r="K38" s="27" t="s">
        <v>49</v>
      </c>
      <c r="L38" s="28">
        <f t="shared" si="3"/>
        <v>1</v>
      </c>
      <c r="M38" s="28">
        <f t="shared" si="4"/>
        <v>1</v>
      </c>
      <c r="N38" s="30">
        <f t="shared" si="1"/>
        <v>1</v>
      </c>
      <c r="O38" s="30">
        <f t="shared" si="2"/>
        <v>1</v>
      </c>
    </row>
    <row r="39" spans="1:15" ht="45" x14ac:dyDescent="0.2">
      <c r="A39" s="24" t="s">
        <v>118</v>
      </c>
      <c r="B39" s="29" t="s">
        <v>119</v>
      </c>
      <c r="C39" s="24" t="s">
        <v>48</v>
      </c>
      <c r="D39" s="25" t="s">
        <v>229</v>
      </c>
      <c r="E39" s="26">
        <v>9800657.1099999994</v>
      </c>
      <c r="F39" s="26">
        <v>9800657.1099999994</v>
      </c>
      <c r="G39" s="26">
        <v>9800657.1099999994</v>
      </c>
      <c r="H39" s="32">
        <v>1</v>
      </c>
      <c r="I39" s="27">
        <v>1</v>
      </c>
      <c r="J39" s="27">
        <v>1</v>
      </c>
      <c r="K39" s="27" t="s">
        <v>49</v>
      </c>
      <c r="L39" s="28">
        <f t="shared" si="3"/>
        <v>1</v>
      </c>
      <c r="M39" s="28">
        <f t="shared" si="4"/>
        <v>1</v>
      </c>
      <c r="N39" s="30">
        <f t="shared" si="1"/>
        <v>1</v>
      </c>
      <c r="O39" s="30">
        <f t="shared" si="2"/>
        <v>1</v>
      </c>
    </row>
    <row r="40" spans="1:15" ht="56.25" x14ac:dyDescent="0.2">
      <c r="A40" s="24" t="s">
        <v>120</v>
      </c>
      <c r="B40" s="29" t="s">
        <v>121</v>
      </c>
      <c r="C40" s="24" t="s">
        <v>48</v>
      </c>
      <c r="D40" s="25" t="s">
        <v>229</v>
      </c>
      <c r="E40" s="26">
        <v>538580.53</v>
      </c>
      <c r="F40" s="26">
        <f t="shared" si="5"/>
        <v>538580.53</v>
      </c>
      <c r="G40" s="26">
        <v>538580.53</v>
      </c>
      <c r="H40" s="27">
        <v>1</v>
      </c>
      <c r="I40" s="27">
        <v>1</v>
      </c>
      <c r="J40" s="27">
        <v>1</v>
      </c>
      <c r="K40" s="27" t="s">
        <v>49</v>
      </c>
      <c r="L40" s="28">
        <v>1</v>
      </c>
      <c r="M40" s="28">
        <v>1</v>
      </c>
      <c r="N40" s="30">
        <f t="shared" si="1"/>
        <v>1</v>
      </c>
      <c r="O40" s="30">
        <f t="shared" si="2"/>
        <v>1</v>
      </c>
    </row>
    <row r="41" spans="1:15" ht="45" x14ac:dyDescent="0.2">
      <c r="A41" s="24" t="s">
        <v>122</v>
      </c>
      <c r="B41" s="29" t="s">
        <v>123</v>
      </c>
      <c r="C41" s="24" t="s">
        <v>48</v>
      </c>
      <c r="D41" s="25" t="s">
        <v>229</v>
      </c>
      <c r="E41" s="26">
        <v>0</v>
      </c>
      <c r="F41" s="26">
        <f t="shared" si="5"/>
        <v>0</v>
      </c>
      <c r="G41" s="26">
        <v>0</v>
      </c>
      <c r="H41" s="27">
        <v>1</v>
      </c>
      <c r="I41" s="27">
        <v>1</v>
      </c>
      <c r="J41" s="27">
        <v>0</v>
      </c>
      <c r="K41" s="27" t="s">
        <v>49</v>
      </c>
      <c r="L41" s="28">
        <v>0</v>
      </c>
      <c r="M41" s="28">
        <v>0</v>
      </c>
      <c r="N41" s="30">
        <f t="shared" si="1"/>
        <v>0</v>
      </c>
      <c r="O41" s="30">
        <f t="shared" si="2"/>
        <v>0</v>
      </c>
    </row>
    <row r="42" spans="1:15" ht="45" x14ac:dyDescent="0.2">
      <c r="A42" s="24" t="s">
        <v>124</v>
      </c>
      <c r="B42" s="29" t="s">
        <v>125</v>
      </c>
      <c r="C42" s="24" t="s">
        <v>48</v>
      </c>
      <c r="D42" s="25" t="s">
        <v>229</v>
      </c>
      <c r="E42" s="26">
        <v>150452</v>
      </c>
      <c r="F42" s="26">
        <f t="shared" si="5"/>
        <v>150452</v>
      </c>
      <c r="G42" s="26">
        <v>150452</v>
      </c>
      <c r="H42" s="27">
        <v>1</v>
      </c>
      <c r="I42" s="27">
        <v>1</v>
      </c>
      <c r="J42" s="27">
        <v>1</v>
      </c>
      <c r="K42" s="27" t="s">
        <v>49</v>
      </c>
      <c r="L42" s="28">
        <f t="shared" si="3"/>
        <v>1</v>
      </c>
      <c r="M42" s="28">
        <f t="shared" si="4"/>
        <v>1</v>
      </c>
      <c r="N42" s="30">
        <f t="shared" si="1"/>
        <v>1</v>
      </c>
      <c r="O42" s="30">
        <f t="shared" si="2"/>
        <v>1</v>
      </c>
    </row>
    <row r="43" spans="1:15" ht="67.5" x14ac:dyDescent="0.2">
      <c r="A43" s="24" t="s">
        <v>126</v>
      </c>
      <c r="B43" s="29" t="s">
        <v>127</v>
      </c>
      <c r="C43" s="24" t="s">
        <v>48</v>
      </c>
      <c r="D43" s="25" t="s">
        <v>229</v>
      </c>
      <c r="E43" s="26">
        <v>2624786.5</v>
      </c>
      <c r="F43" s="26">
        <v>2624786.5</v>
      </c>
      <c r="G43" s="26">
        <v>2624786.5</v>
      </c>
      <c r="H43" s="27">
        <v>1</v>
      </c>
      <c r="I43" s="27">
        <v>1</v>
      </c>
      <c r="J43" s="27">
        <v>0.98</v>
      </c>
      <c r="K43" s="27" t="s">
        <v>49</v>
      </c>
      <c r="L43" s="28">
        <f t="shared" si="3"/>
        <v>1</v>
      </c>
      <c r="M43" s="28">
        <f t="shared" si="4"/>
        <v>1</v>
      </c>
      <c r="N43" s="30">
        <f t="shared" si="1"/>
        <v>0.98</v>
      </c>
      <c r="O43" s="30">
        <f t="shared" si="2"/>
        <v>0.98</v>
      </c>
    </row>
    <row r="44" spans="1:15" ht="56.25" x14ac:dyDescent="0.2">
      <c r="A44" s="24" t="s">
        <v>128</v>
      </c>
      <c r="B44" s="29" t="s">
        <v>129</v>
      </c>
      <c r="C44" s="24" t="s">
        <v>48</v>
      </c>
      <c r="D44" s="25" t="s">
        <v>229</v>
      </c>
      <c r="E44" s="26">
        <v>0</v>
      </c>
      <c r="F44" s="26">
        <f t="shared" si="5"/>
        <v>0</v>
      </c>
      <c r="G44" s="26">
        <v>0</v>
      </c>
      <c r="H44" s="27">
        <v>1</v>
      </c>
      <c r="I44" s="27">
        <v>1</v>
      </c>
      <c r="J44" s="27">
        <v>0</v>
      </c>
      <c r="K44" s="27" t="s">
        <v>49</v>
      </c>
      <c r="L44" s="28">
        <v>0</v>
      </c>
      <c r="M44" s="28">
        <v>0</v>
      </c>
      <c r="N44" s="30">
        <f t="shared" si="1"/>
        <v>0</v>
      </c>
      <c r="O44" s="30">
        <f t="shared" si="2"/>
        <v>0</v>
      </c>
    </row>
    <row r="45" spans="1:15" ht="45" x14ac:dyDescent="0.2">
      <c r="A45" s="24" t="s">
        <v>130</v>
      </c>
      <c r="B45" s="29" t="s">
        <v>131</v>
      </c>
      <c r="C45" s="24" t="s">
        <v>48</v>
      </c>
      <c r="D45" s="25" t="s">
        <v>229</v>
      </c>
      <c r="E45" s="26">
        <v>0</v>
      </c>
      <c r="F45" s="26">
        <f t="shared" si="5"/>
        <v>0</v>
      </c>
      <c r="G45" s="26">
        <v>0</v>
      </c>
      <c r="H45" s="27">
        <v>1</v>
      </c>
      <c r="I45" s="27">
        <v>1</v>
      </c>
      <c r="J45" s="27">
        <v>0</v>
      </c>
      <c r="K45" s="27" t="s">
        <v>49</v>
      </c>
      <c r="L45" s="28">
        <v>0</v>
      </c>
      <c r="M45" s="28">
        <v>0</v>
      </c>
      <c r="N45" s="30">
        <f t="shared" si="1"/>
        <v>0</v>
      </c>
      <c r="O45" s="30">
        <f t="shared" si="2"/>
        <v>0</v>
      </c>
    </row>
    <row r="46" spans="1:15" ht="56.25" x14ac:dyDescent="0.2">
      <c r="A46" s="24" t="s">
        <v>132</v>
      </c>
      <c r="B46" s="29" t="s">
        <v>133</v>
      </c>
      <c r="C46" s="24" t="s">
        <v>48</v>
      </c>
      <c r="D46" s="25" t="s">
        <v>229</v>
      </c>
      <c r="E46" s="26">
        <v>0</v>
      </c>
      <c r="F46" s="26">
        <f t="shared" si="5"/>
        <v>0</v>
      </c>
      <c r="G46" s="26">
        <v>0</v>
      </c>
      <c r="H46" s="27">
        <v>1</v>
      </c>
      <c r="I46" s="27">
        <v>1</v>
      </c>
      <c r="J46" s="27">
        <v>0</v>
      </c>
      <c r="K46" s="27" t="s">
        <v>49</v>
      </c>
      <c r="L46" s="28">
        <v>0</v>
      </c>
      <c r="M46" s="28">
        <v>0</v>
      </c>
      <c r="N46" s="30">
        <f t="shared" si="1"/>
        <v>0</v>
      </c>
      <c r="O46" s="30">
        <f t="shared" si="2"/>
        <v>0</v>
      </c>
    </row>
    <row r="47" spans="1:15" ht="45" x14ac:dyDescent="0.2">
      <c r="A47" s="24" t="s">
        <v>134</v>
      </c>
      <c r="B47" s="29" t="s">
        <v>135</v>
      </c>
      <c r="C47" s="24" t="s">
        <v>48</v>
      </c>
      <c r="D47" s="25" t="s">
        <v>229</v>
      </c>
      <c r="E47" s="26">
        <v>1310301.8500000001</v>
      </c>
      <c r="F47" s="26">
        <v>1310301.8500000001</v>
      </c>
      <c r="G47" s="26">
        <v>1310301.8500000001</v>
      </c>
      <c r="H47" s="27">
        <v>1</v>
      </c>
      <c r="I47" s="27">
        <v>1</v>
      </c>
      <c r="J47" s="27">
        <v>1</v>
      </c>
      <c r="K47" s="27" t="s">
        <v>49</v>
      </c>
      <c r="L47" s="28">
        <f t="shared" si="3"/>
        <v>1</v>
      </c>
      <c r="M47" s="28">
        <f t="shared" si="4"/>
        <v>1</v>
      </c>
      <c r="N47" s="30">
        <f t="shared" si="1"/>
        <v>1</v>
      </c>
      <c r="O47" s="30">
        <f t="shared" si="2"/>
        <v>1</v>
      </c>
    </row>
    <row r="48" spans="1:15" ht="45" x14ac:dyDescent="0.2">
      <c r="A48" s="24" t="s">
        <v>136</v>
      </c>
      <c r="B48" s="29" t="s">
        <v>137</v>
      </c>
      <c r="C48" s="24" t="s">
        <v>48</v>
      </c>
      <c r="D48" s="25" t="s">
        <v>229</v>
      </c>
      <c r="E48" s="26">
        <v>0</v>
      </c>
      <c r="F48" s="26">
        <f t="shared" si="5"/>
        <v>0</v>
      </c>
      <c r="G48" s="26">
        <v>0</v>
      </c>
      <c r="H48" s="27">
        <v>1</v>
      </c>
      <c r="I48" s="27">
        <v>1</v>
      </c>
      <c r="J48" s="27">
        <v>0</v>
      </c>
      <c r="K48" s="27" t="s">
        <v>49</v>
      </c>
      <c r="L48" s="28">
        <v>0</v>
      </c>
      <c r="M48" s="28">
        <v>0</v>
      </c>
      <c r="N48" s="30">
        <f t="shared" si="1"/>
        <v>0</v>
      </c>
      <c r="O48" s="30">
        <f t="shared" si="2"/>
        <v>0</v>
      </c>
    </row>
    <row r="49" spans="1:15" ht="45" x14ac:dyDescent="0.2">
      <c r="A49" s="24" t="s">
        <v>138</v>
      </c>
      <c r="B49" s="29" t="s">
        <v>139</v>
      </c>
      <c r="C49" s="24" t="s">
        <v>48</v>
      </c>
      <c r="D49" s="25" t="s">
        <v>229</v>
      </c>
      <c r="E49" s="26">
        <v>395945.7</v>
      </c>
      <c r="F49" s="26">
        <f t="shared" si="5"/>
        <v>395945.7</v>
      </c>
      <c r="G49" s="26">
        <v>395945.7</v>
      </c>
      <c r="H49" s="27">
        <v>1</v>
      </c>
      <c r="I49" s="27">
        <v>1</v>
      </c>
      <c r="J49" s="27">
        <v>1</v>
      </c>
      <c r="K49" s="27" t="s">
        <v>49</v>
      </c>
      <c r="L49" s="28">
        <v>1</v>
      </c>
      <c r="M49" s="28">
        <v>1</v>
      </c>
      <c r="N49" s="30">
        <f t="shared" si="1"/>
        <v>1</v>
      </c>
      <c r="O49" s="30">
        <f t="shared" si="2"/>
        <v>1</v>
      </c>
    </row>
    <row r="50" spans="1:15" ht="78.75" x14ac:dyDescent="0.2">
      <c r="A50" s="24" t="s">
        <v>140</v>
      </c>
      <c r="B50" s="29" t="s">
        <v>141</v>
      </c>
      <c r="C50" s="24" t="s">
        <v>48</v>
      </c>
      <c r="D50" s="25" t="s">
        <v>229</v>
      </c>
      <c r="E50" s="26">
        <v>126603.08</v>
      </c>
      <c r="F50" s="26">
        <f t="shared" si="5"/>
        <v>126603.08</v>
      </c>
      <c r="G50" s="26">
        <v>126603.08</v>
      </c>
      <c r="H50" s="27">
        <v>1</v>
      </c>
      <c r="I50" s="27">
        <v>1</v>
      </c>
      <c r="J50" s="27">
        <v>1</v>
      </c>
      <c r="K50" s="27" t="s">
        <v>49</v>
      </c>
      <c r="L50" s="28">
        <v>1</v>
      </c>
      <c r="M50" s="28">
        <v>1</v>
      </c>
      <c r="N50" s="30">
        <f t="shared" si="1"/>
        <v>1</v>
      </c>
      <c r="O50" s="30">
        <f t="shared" si="2"/>
        <v>1</v>
      </c>
    </row>
    <row r="51" spans="1:15" ht="45" x14ac:dyDescent="0.2">
      <c r="A51" s="24" t="s">
        <v>142</v>
      </c>
      <c r="B51" s="29" t="s">
        <v>143</v>
      </c>
      <c r="C51" s="24" t="s">
        <v>48</v>
      </c>
      <c r="D51" s="25" t="s">
        <v>229</v>
      </c>
      <c r="E51" s="26">
        <v>0</v>
      </c>
      <c r="F51" s="26">
        <v>0</v>
      </c>
      <c r="G51" s="26">
        <v>0</v>
      </c>
      <c r="H51" s="27">
        <v>1</v>
      </c>
      <c r="I51" s="27">
        <v>1</v>
      </c>
      <c r="J51" s="27">
        <v>0</v>
      </c>
      <c r="K51" s="27" t="s">
        <v>49</v>
      </c>
      <c r="L51" s="28">
        <v>0</v>
      </c>
      <c r="M51" s="28">
        <v>0</v>
      </c>
      <c r="N51" s="28">
        <f t="shared" si="1"/>
        <v>0</v>
      </c>
      <c r="O51" s="28">
        <f t="shared" si="2"/>
        <v>0</v>
      </c>
    </row>
    <row r="52" spans="1:15" ht="45" x14ac:dyDescent="0.2">
      <c r="A52" s="24" t="s">
        <v>144</v>
      </c>
      <c r="B52" s="29" t="s">
        <v>145</v>
      </c>
      <c r="C52" s="24" t="s">
        <v>48</v>
      </c>
      <c r="D52" s="25" t="s">
        <v>229</v>
      </c>
      <c r="E52" s="26">
        <v>0</v>
      </c>
      <c r="F52" s="26">
        <f t="shared" si="5"/>
        <v>0</v>
      </c>
      <c r="G52" s="26">
        <v>0</v>
      </c>
      <c r="H52" s="27">
        <v>1</v>
      </c>
      <c r="I52" s="27">
        <v>1</v>
      </c>
      <c r="J52" s="27">
        <v>0</v>
      </c>
      <c r="K52" s="27" t="s">
        <v>49</v>
      </c>
      <c r="L52" s="28">
        <v>0</v>
      </c>
      <c r="M52" s="28">
        <v>0</v>
      </c>
      <c r="N52" s="30">
        <f t="shared" si="1"/>
        <v>0</v>
      </c>
      <c r="O52" s="30">
        <f t="shared" si="2"/>
        <v>0</v>
      </c>
    </row>
    <row r="53" spans="1:15" ht="56.25" x14ac:dyDescent="0.2">
      <c r="A53" s="24" t="s">
        <v>146</v>
      </c>
      <c r="B53" s="29" t="s">
        <v>147</v>
      </c>
      <c r="C53" s="24" t="s">
        <v>48</v>
      </c>
      <c r="D53" s="25" t="s">
        <v>229</v>
      </c>
      <c r="E53" s="26">
        <v>0</v>
      </c>
      <c r="F53" s="26">
        <f t="shared" si="5"/>
        <v>0</v>
      </c>
      <c r="G53" s="26">
        <v>0</v>
      </c>
      <c r="H53" s="27">
        <v>1</v>
      </c>
      <c r="I53" s="27">
        <v>1</v>
      </c>
      <c r="J53" s="27">
        <v>0</v>
      </c>
      <c r="K53" s="27" t="s">
        <v>49</v>
      </c>
      <c r="L53" s="28">
        <v>0</v>
      </c>
      <c r="M53" s="28">
        <v>0</v>
      </c>
      <c r="N53" s="30">
        <f t="shared" si="1"/>
        <v>0</v>
      </c>
      <c r="O53" s="30">
        <f t="shared" si="2"/>
        <v>0</v>
      </c>
    </row>
    <row r="54" spans="1:15" ht="45" x14ac:dyDescent="0.2">
      <c r="A54" s="24" t="s">
        <v>148</v>
      </c>
      <c r="B54" s="29" t="s">
        <v>149</v>
      </c>
      <c r="C54" s="24" t="s">
        <v>48</v>
      </c>
      <c r="D54" s="25" t="s">
        <v>229</v>
      </c>
      <c r="E54" s="26">
        <v>1366862.36</v>
      </c>
      <c r="F54" s="26">
        <v>1366862.36</v>
      </c>
      <c r="G54" s="26">
        <v>1366862.36</v>
      </c>
      <c r="H54" s="27">
        <v>1</v>
      </c>
      <c r="I54" s="27">
        <v>1</v>
      </c>
      <c r="J54" s="27">
        <v>0.95</v>
      </c>
      <c r="K54" s="27" t="s">
        <v>49</v>
      </c>
      <c r="L54" s="28">
        <f t="shared" si="3"/>
        <v>1</v>
      </c>
      <c r="M54" s="28">
        <f t="shared" si="4"/>
        <v>1</v>
      </c>
      <c r="N54" s="30">
        <f t="shared" si="1"/>
        <v>0.95</v>
      </c>
      <c r="O54" s="30">
        <f t="shared" si="2"/>
        <v>0.95</v>
      </c>
    </row>
    <row r="55" spans="1:15" ht="56.25" x14ac:dyDescent="0.2">
      <c r="A55" s="24" t="s">
        <v>150</v>
      </c>
      <c r="B55" s="29" t="s">
        <v>151</v>
      </c>
      <c r="C55" s="24" t="s">
        <v>48</v>
      </c>
      <c r="D55" s="25" t="s">
        <v>229</v>
      </c>
      <c r="E55" s="26">
        <v>0</v>
      </c>
      <c r="F55" s="26">
        <f t="shared" si="5"/>
        <v>0</v>
      </c>
      <c r="G55" s="26">
        <v>0</v>
      </c>
      <c r="H55" s="27">
        <v>1</v>
      </c>
      <c r="I55" s="27">
        <v>1</v>
      </c>
      <c r="J55" s="27">
        <v>0</v>
      </c>
      <c r="K55" s="27" t="s">
        <v>49</v>
      </c>
      <c r="L55" s="28">
        <v>0</v>
      </c>
      <c r="M55" s="28">
        <v>0</v>
      </c>
      <c r="N55" s="30">
        <f t="shared" si="1"/>
        <v>0</v>
      </c>
      <c r="O55" s="30">
        <f t="shared" si="2"/>
        <v>0</v>
      </c>
    </row>
    <row r="56" spans="1:15" ht="56.25" x14ac:dyDescent="0.2">
      <c r="A56" s="24" t="s">
        <v>152</v>
      </c>
      <c r="B56" s="29" t="s">
        <v>153</v>
      </c>
      <c r="C56" s="24" t="s">
        <v>48</v>
      </c>
      <c r="D56" s="25" t="s">
        <v>229</v>
      </c>
      <c r="E56" s="26">
        <v>973043.1</v>
      </c>
      <c r="F56" s="26">
        <v>973043.1</v>
      </c>
      <c r="G56" s="26">
        <v>973043.1</v>
      </c>
      <c r="H56" s="27">
        <v>1</v>
      </c>
      <c r="I56" s="27">
        <v>1</v>
      </c>
      <c r="J56" s="27">
        <v>0.5</v>
      </c>
      <c r="K56" s="27" t="s">
        <v>49</v>
      </c>
      <c r="L56" s="28">
        <f t="shared" ref="L56:L59" si="6">G56/E56</f>
        <v>1</v>
      </c>
      <c r="M56" s="28">
        <f t="shared" ref="M56:M59" si="7">G56/F56</f>
        <v>1</v>
      </c>
      <c r="N56" s="30">
        <f t="shared" si="1"/>
        <v>0.5</v>
      </c>
      <c r="O56" s="30">
        <f t="shared" si="2"/>
        <v>0.5</v>
      </c>
    </row>
    <row r="57" spans="1:15" ht="56.25" x14ac:dyDescent="0.2">
      <c r="A57" s="24" t="s">
        <v>154</v>
      </c>
      <c r="B57" s="29" t="s">
        <v>155</v>
      </c>
      <c r="C57" s="24" t="s">
        <v>48</v>
      </c>
      <c r="D57" s="25" t="s">
        <v>229</v>
      </c>
      <c r="E57" s="26">
        <v>0</v>
      </c>
      <c r="F57" s="26">
        <f t="shared" si="5"/>
        <v>0</v>
      </c>
      <c r="G57" s="26">
        <v>0</v>
      </c>
      <c r="H57" s="27">
        <v>1</v>
      </c>
      <c r="I57" s="27">
        <v>1</v>
      </c>
      <c r="J57" s="27">
        <v>0</v>
      </c>
      <c r="K57" s="27" t="s">
        <v>49</v>
      </c>
      <c r="L57" s="28">
        <v>0</v>
      </c>
      <c r="M57" s="28">
        <v>0</v>
      </c>
      <c r="N57" s="30">
        <f t="shared" si="1"/>
        <v>0</v>
      </c>
      <c r="O57" s="30">
        <f t="shared" si="2"/>
        <v>0</v>
      </c>
    </row>
    <row r="58" spans="1:15" ht="56.25" x14ac:dyDescent="0.2">
      <c r="A58" s="24" t="s">
        <v>156</v>
      </c>
      <c r="B58" s="29" t="s">
        <v>157</v>
      </c>
      <c r="C58" s="24" t="s">
        <v>48</v>
      </c>
      <c r="D58" s="25" t="s">
        <v>229</v>
      </c>
      <c r="E58" s="26">
        <v>5241830.3099999996</v>
      </c>
      <c r="F58" s="26">
        <v>5241830.3099999996</v>
      </c>
      <c r="G58" s="26">
        <v>5241830.3099999996</v>
      </c>
      <c r="H58" s="27">
        <v>1</v>
      </c>
      <c r="I58" s="27">
        <v>1</v>
      </c>
      <c r="J58" s="27">
        <v>0.55000000000000004</v>
      </c>
      <c r="K58" s="27" t="s">
        <v>49</v>
      </c>
      <c r="L58" s="28">
        <f t="shared" si="6"/>
        <v>1</v>
      </c>
      <c r="M58" s="28">
        <f t="shared" si="7"/>
        <v>1</v>
      </c>
      <c r="N58" s="30">
        <f t="shared" si="1"/>
        <v>0.55000000000000004</v>
      </c>
      <c r="O58" s="30">
        <f t="shared" si="2"/>
        <v>0.55000000000000004</v>
      </c>
    </row>
    <row r="59" spans="1:15" ht="56.25" x14ac:dyDescent="0.2">
      <c r="A59" s="24" t="s">
        <v>158</v>
      </c>
      <c r="B59" s="29" t="s">
        <v>159</v>
      </c>
      <c r="C59" s="24" t="s">
        <v>48</v>
      </c>
      <c r="D59" s="25" t="s">
        <v>229</v>
      </c>
      <c r="E59" s="26">
        <v>5445614.5499999998</v>
      </c>
      <c r="F59" s="26">
        <v>5445614.5499999998</v>
      </c>
      <c r="G59" s="26">
        <v>5445614.5499999998</v>
      </c>
      <c r="H59" s="27">
        <v>1</v>
      </c>
      <c r="I59" s="27">
        <v>1</v>
      </c>
      <c r="J59" s="27">
        <v>0.65</v>
      </c>
      <c r="K59" s="27" t="s">
        <v>49</v>
      </c>
      <c r="L59" s="28">
        <f t="shared" si="6"/>
        <v>1</v>
      </c>
      <c r="M59" s="28">
        <f t="shared" si="7"/>
        <v>1</v>
      </c>
      <c r="N59" s="30">
        <f t="shared" si="1"/>
        <v>0.65</v>
      </c>
      <c r="O59" s="30">
        <f t="shared" si="2"/>
        <v>0.65</v>
      </c>
    </row>
    <row r="60" spans="1:15" ht="45" x14ac:dyDescent="0.2">
      <c r="A60" s="24" t="s">
        <v>160</v>
      </c>
      <c r="B60" s="29" t="s">
        <v>161</v>
      </c>
      <c r="C60" s="24" t="s">
        <v>48</v>
      </c>
      <c r="D60" s="25" t="s">
        <v>229</v>
      </c>
      <c r="E60" s="26">
        <v>0</v>
      </c>
      <c r="F60" s="26">
        <f t="shared" ref="F60:F91" si="8">E60</f>
        <v>0</v>
      </c>
      <c r="G60" s="26">
        <v>0</v>
      </c>
      <c r="H60" s="27">
        <v>1</v>
      </c>
      <c r="I60" s="27">
        <v>1</v>
      </c>
      <c r="J60" s="27">
        <v>0</v>
      </c>
      <c r="K60" s="27" t="s">
        <v>49</v>
      </c>
      <c r="L60" s="28">
        <v>0</v>
      </c>
      <c r="M60" s="28">
        <v>0</v>
      </c>
      <c r="N60" s="30">
        <f t="shared" si="1"/>
        <v>0</v>
      </c>
      <c r="O60" s="30">
        <f t="shared" si="2"/>
        <v>0</v>
      </c>
    </row>
    <row r="61" spans="1:15" ht="45" x14ac:dyDescent="0.2">
      <c r="A61" s="24" t="s">
        <v>162</v>
      </c>
      <c r="B61" s="29" t="s">
        <v>163</v>
      </c>
      <c r="C61" s="24" t="s">
        <v>48</v>
      </c>
      <c r="D61" s="25" t="s">
        <v>229</v>
      </c>
      <c r="E61" s="26">
        <v>0</v>
      </c>
      <c r="F61" s="26">
        <f t="shared" si="8"/>
        <v>0</v>
      </c>
      <c r="G61" s="26">
        <v>0</v>
      </c>
      <c r="H61" s="27">
        <v>1</v>
      </c>
      <c r="I61" s="27">
        <v>1</v>
      </c>
      <c r="J61" s="27">
        <v>0</v>
      </c>
      <c r="K61" s="27" t="s">
        <v>49</v>
      </c>
      <c r="L61" s="28">
        <v>0</v>
      </c>
      <c r="M61" s="28">
        <v>0</v>
      </c>
      <c r="N61" s="28">
        <f t="shared" si="1"/>
        <v>0</v>
      </c>
      <c r="O61" s="28">
        <f t="shared" si="2"/>
        <v>0</v>
      </c>
    </row>
    <row r="62" spans="1:15" ht="45" x14ac:dyDescent="0.2">
      <c r="A62" s="24" t="s">
        <v>164</v>
      </c>
      <c r="B62" s="29" t="s">
        <v>165</v>
      </c>
      <c r="C62" s="24" t="s">
        <v>48</v>
      </c>
      <c r="D62" s="25" t="s">
        <v>229</v>
      </c>
      <c r="E62" s="26">
        <v>447943.08</v>
      </c>
      <c r="F62" s="26">
        <v>447943.08</v>
      </c>
      <c r="G62" s="26">
        <v>447943.08</v>
      </c>
      <c r="H62" s="27">
        <v>1</v>
      </c>
      <c r="I62" s="27">
        <v>1</v>
      </c>
      <c r="J62" s="27">
        <v>0.45</v>
      </c>
      <c r="K62" s="27" t="s">
        <v>49</v>
      </c>
      <c r="L62" s="28">
        <f t="shared" si="3"/>
        <v>1</v>
      </c>
      <c r="M62" s="28">
        <f t="shared" ref="M62:M90" si="9">G62/F62</f>
        <v>1</v>
      </c>
      <c r="N62" s="28">
        <f t="shared" si="1"/>
        <v>0.45</v>
      </c>
      <c r="O62" s="28">
        <f t="shared" si="2"/>
        <v>0.45</v>
      </c>
    </row>
    <row r="63" spans="1:15" ht="45" x14ac:dyDescent="0.2">
      <c r="A63" s="24" t="s">
        <v>166</v>
      </c>
      <c r="B63" s="29" t="s">
        <v>167</v>
      </c>
      <c r="C63" s="24" t="s">
        <v>48</v>
      </c>
      <c r="D63" s="25" t="s">
        <v>229</v>
      </c>
      <c r="E63" s="26">
        <v>151219.95000000001</v>
      </c>
      <c r="F63" s="26">
        <f t="shared" si="8"/>
        <v>151219.95000000001</v>
      </c>
      <c r="G63" s="26">
        <v>151219.95000000001</v>
      </c>
      <c r="H63" s="27">
        <v>1</v>
      </c>
      <c r="I63" s="27">
        <v>1</v>
      </c>
      <c r="J63" s="27">
        <v>1</v>
      </c>
      <c r="K63" s="27" t="s">
        <v>49</v>
      </c>
      <c r="L63" s="28">
        <f t="shared" si="3"/>
        <v>1</v>
      </c>
      <c r="M63" s="28">
        <f t="shared" si="9"/>
        <v>1</v>
      </c>
      <c r="N63" s="28">
        <f t="shared" si="1"/>
        <v>1</v>
      </c>
      <c r="O63" s="28">
        <f t="shared" si="2"/>
        <v>1</v>
      </c>
    </row>
    <row r="64" spans="1:15" ht="45" x14ac:dyDescent="0.2">
      <c r="A64" s="24" t="s">
        <v>168</v>
      </c>
      <c r="B64" s="29" t="s">
        <v>169</v>
      </c>
      <c r="C64" s="24" t="s">
        <v>48</v>
      </c>
      <c r="D64" s="25" t="s">
        <v>229</v>
      </c>
      <c r="E64" s="26">
        <v>1084009.74</v>
      </c>
      <c r="F64" s="26">
        <v>1084009.74</v>
      </c>
      <c r="G64" s="26">
        <v>1084009.74</v>
      </c>
      <c r="H64" s="27">
        <v>1</v>
      </c>
      <c r="I64" s="27">
        <v>1</v>
      </c>
      <c r="J64" s="27">
        <v>0</v>
      </c>
      <c r="K64" s="27" t="s">
        <v>49</v>
      </c>
      <c r="L64" s="28">
        <v>1</v>
      </c>
      <c r="M64" s="28">
        <v>1</v>
      </c>
      <c r="N64" s="28">
        <f t="shared" si="1"/>
        <v>0</v>
      </c>
      <c r="O64" s="28">
        <f t="shared" si="2"/>
        <v>0</v>
      </c>
    </row>
    <row r="65" spans="1:15" ht="45" x14ac:dyDescent="0.2">
      <c r="A65" s="33" t="s">
        <v>170</v>
      </c>
      <c r="B65" s="29" t="s">
        <v>171</v>
      </c>
      <c r="C65" s="24" t="s">
        <v>48</v>
      </c>
      <c r="D65" s="25" t="s">
        <v>229</v>
      </c>
      <c r="E65" s="26">
        <v>347719.23</v>
      </c>
      <c r="F65" s="26">
        <v>347719.23</v>
      </c>
      <c r="G65" s="26">
        <v>347719.23</v>
      </c>
      <c r="H65" s="27">
        <v>1</v>
      </c>
      <c r="I65" s="27">
        <v>1</v>
      </c>
      <c r="J65" s="27">
        <v>0.95</v>
      </c>
      <c r="K65" s="27" t="s">
        <v>49</v>
      </c>
      <c r="L65" s="28">
        <f t="shared" ref="L65" si="10">G65/E65</f>
        <v>1</v>
      </c>
      <c r="M65" s="28">
        <f t="shared" ref="M65" si="11">G65/F65</f>
        <v>1</v>
      </c>
      <c r="N65" s="28">
        <f t="shared" si="1"/>
        <v>0.95</v>
      </c>
      <c r="O65" s="28">
        <f t="shared" si="2"/>
        <v>0.95</v>
      </c>
    </row>
    <row r="66" spans="1:15" ht="56.25" x14ac:dyDescent="0.2">
      <c r="A66" s="24" t="s">
        <v>172</v>
      </c>
      <c r="B66" s="29" t="s">
        <v>173</v>
      </c>
      <c r="C66" s="24" t="s">
        <v>48</v>
      </c>
      <c r="D66" s="25" t="s">
        <v>229</v>
      </c>
      <c r="E66" s="26">
        <v>0</v>
      </c>
      <c r="F66" s="26">
        <v>0</v>
      </c>
      <c r="G66" s="26">
        <v>0</v>
      </c>
      <c r="H66" s="27">
        <v>1</v>
      </c>
      <c r="I66" s="27">
        <v>1</v>
      </c>
      <c r="J66" s="27">
        <v>0</v>
      </c>
      <c r="K66" s="27" t="s">
        <v>49</v>
      </c>
      <c r="L66" s="28">
        <v>0</v>
      </c>
      <c r="M66" s="28">
        <v>0</v>
      </c>
      <c r="N66" s="28">
        <f t="shared" si="1"/>
        <v>0</v>
      </c>
      <c r="O66" s="28">
        <f t="shared" si="2"/>
        <v>0</v>
      </c>
    </row>
    <row r="67" spans="1:15" ht="45" x14ac:dyDescent="0.2">
      <c r="A67" s="24" t="s">
        <v>174</v>
      </c>
      <c r="B67" s="29" t="s">
        <v>175</v>
      </c>
      <c r="C67" s="24" t="s">
        <v>48</v>
      </c>
      <c r="D67" s="25" t="s">
        <v>229</v>
      </c>
      <c r="E67" s="26">
        <v>0</v>
      </c>
      <c r="F67" s="26">
        <v>0</v>
      </c>
      <c r="G67" s="26">
        <v>0</v>
      </c>
      <c r="H67" s="27">
        <v>1</v>
      </c>
      <c r="I67" s="27">
        <v>1</v>
      </c>
      <c r="J67" s="27">
        <v>0</v>
      </c>
      <c r="K67" s="27" t="s">
        <v>49</v>
      </c>
      <c r="L67" s="28">
        <v>0</v>
      </c>
      <c r="M67" s="28">
        <v>0</v>
      </c>
      <c r="N67" s="28">
        <f t="shared" si="1"/>
        <v>0</v>
      </c>
      <c r="O67" s="28">
        <f t="shared" si="2"/>
        <v>0</v>
      </c>
    </row>
    <row r="68" spans="1:15" ht="56.25" x14ac:dyDescent="0.2">
      <c r="A68" s="24" t="s">
        <v>176</v>
      </c>
      <c r="B68" s="29" t="s">
        <v>177</v>
      </c>
      <c r="C68" s="24" t="s">
        <v>48</v>
      </c>
      <c r="D68" s="25" t="s">
        <v>229</v>
      </c>
      <c r="E68" s="26">
        <v>575153.18999999994</v>
      </c>
      <c r="F68" s="26">
        <f t="shared" ref="F68:F89" si="12">E68</f>
        <v>575153.18999999994</v>
      </c>
      <c r="G68" s="26">
        <v>575153.18999999994</v>
      </c>
      <c r="H68" s="27">
        <v>1</v>
      </c>
      <c r="I68" s="27">
        <v>1</v>
      </c>
      <c r="J68" s="27">
        <v>1</v>
      </c>
      <c r="K68" s="27" t="s">
        <v>49</v>
      </c>
      <c r="L68" s="28">
        <v>0</v>
      </c>
      <c r="M68" s="28">
        <v>0</v>
      </c>
      <c r="N68" s="28">
        <f t="shared" si="1"/>
        <v>1</v>
      </c>
      <c r="O68" s="28">
        <f t="shared" si="2"/>
        <v>1</v>
      </c>
    </row>
    <row r="69" spans="1:15" ht="56.25" x14ac:dyDescent="0.2">
      <c r="A69" s="24" t="s">
        <v>178</v>
      </c>
      <c r="B69" s="29" t="s">
        <v>179</v>
      </c>
      <c r="C69" s="24" t="s">
        <v>48</v>
      </c>
      <c r="D69" s="25" t="s">
        <v>229</v>
      </c>
      <c r="E69" s="26">
        <v>231022.7</v>
      </c>
      <c r="F69" s="26">
        <v>231022.7</v>
      </c>
      <c r="G69" s="26">
        <v>231022.7</v>
      </c>
      <c r="H69" s="27">
        <v>1</v>
      </c>
      <c r="I69" s="27">
        <v>1</v>
      </c>
      <c r="J69" s="27">
        <v>0</v>
      </c>
      <c r="K69" s="27" t="s">
        <v>49</v>
      </c>
      <c r="L69" s="28">
        <f t="shared" ref="L69:L90" si="13">G69/E69</f>
        <v>1</v>
      </c>
      <c r="M69" s="28">
        <f t="shared" ref="M69:M89" si="14">G69/F69</f>
        <v>1</v>
      </c>
      <c r="N69" s="28">
        <f t="shared" si="1"/>
        <v>0</v>
      </c>
      <c r="O69" s="28">
        <f t="shared" si="2"/>
        <v>0</v>
      </c>
    </row>
    <row r="70" spans="1:15" ht="56.25" x14ac:dyDescent="0.2">
      <c r="A70" s="24" t="s">
        <v>180</v>
      </c>
      <c r="B70" s="29" t="s">
        <v>181</v>
      </c>
      <c r="C70" s="24" t="s">
        <v>48</v>
      </c>
      <c r="D70" s="25" t="s">
        <v>229</v>
      </c>
      <c r="E70" s="26">
        <v>0</v>
      </c>
      <c r="F70" s="26">
        <v>0</v>
      </c>
      <c r="G70" s="26">
        <v>0</v>
      </c>
      <c r="H70" s="27">
        <v>1</v>
      </c>
      <c r="I70" s="27">
        <v>1</v>
      </c>
      <c r="J70" s="27">
        <v>0</v>
      </c>
      <c r="K70" s="27" t="s">
        <v>49</v>
      </c>
      <c r="L70" s="28">
        <v>1</v>
      </c>
      <c r="M70" s="28">
        <v>1</v>
      </c>
      <c r="N70" s="28">
        <v>1</v>
      </c>
      <c r="O70" s="28">
        <v>1</v>
      </c>
    </row>
    <row r="71" spans="1:15" ht="45" x14ac:dyDescent="0.2">
      <c r="A71" s="24" t="s">
        <v>182</v>
      </c>
      <c r="B71" s="29" t="s">
        <v>183</v>
      </c>
      <c r="C71" s="24" t="s">
        <v>184</v>
      </c>
      <c r="D71" s="25" t="s">
        <v>229</v>
      </c>
      <c r="E71" s="26">
        <v>614159.02</v>
      </c>
      <c r="F71" s="26">
        <f t="shared" si="12"/>
        <v>614159.02</v>
      </c>
      <c r="G71" s="26">
        <v>614159.02</v>
      </c>
      <c r="H71" s="27">
        <v>1</v>
      </c>
      <c r="I71" s="27">
        <v>1</v>
      </c>
      <c r="J71" s="34">
        <v>1</v>
      </c>
      <c r="K71" s="27" t="s">
        <v>49</v>
      </c>
      <c r="L71" s="28">
        <f t="shared" si="13"/>
        <v>1</v>
      </c>
      <c r="M71" s="28">
        <f t="shared" si="14"/>
        <v>1</v>
      </c>
      <c r="N71" s="28">
        <f t="shared" ref="N71:N90" si="15">J71/I71</f>
        <v>1</v>
      </c>
      <c r="O71" s="28">
        <f t="shared" ref="O71:O90" si="16">J71/I71</f>
        <v>1</v>
      </c>
    </row>
    <row r="72" spans="1:15" ht="45" x14ac:dyDescent="0.2">
      <c r="A72" s="24" t="s">
        <v>185</v>
      </c>
      <c r="B72" s="29" t="s">
        <v>186</v>
      </c>
      <c r="C72" s="24" t="s">
        <v>184</v>
      </c>
      <c r="D72" s="25" t="s">
        <v>229</v>
      </c>
      <c r="E72" s="26">
        <v>629640.76</v>
      </c>
      <c r="F72" s="26">
        <f t="shared" si="12"/>
        <v>629640.76</v>
      </c>
      <c r="G72" s="26">
        <v>629640.76</v>
      </c>
      <c r="H72" s="27">
        <v>1</v>
      </c>
      <c r="I72" s="27">
        <v>1</v>
      </c>
      <c r="J72" s="27">
        <v>1</v>
      </c>
      <c r="K72" s="27" t="s">
        <v>49</v>
      </c>
      <c r="L72" s="28">
        <f t="shared" si="13"/>
        <v>1</v>
      </c>
      <c r="M72" s="28">
        <f t="shared" si="14"/>
        <v>1</v>
      </c>
      <c r="N72" s="28">
        <f t="shared" si="15"/>
        <v>1</v>
      </c>
      <c r="O72" s="28">
        <f t="shared" si="16"/>
        <v>1</v>
      </c>
    </row>
    <row r="73" spans="1:15" ht="45" x14ac:dyDescent="0.2">
      <c r="A73" s="24" t="s">
        <v>187</v>
      </c>
      <c r="B73" s="29" t="s">
        <v>188</v>
      </c>
      <c r="C73" s="24" t="s">
        <v>184</v>
      </c>
      <c r="D73" s="25" t="s">
        <v>229</v>
      </c>
      <c r="E73" s="26">
        <v>1771279.7</v>
      </c>
      <c r="F73" s="26">
        <f t="shared" si="12"/>
        <v>1771279.7</v>
      </c>
      <c r="G73" s="26">
        <v>1610114.51</v>
      </c>
      <c r="H73" s="27">
        <v>1</v>
      </c>
      <c r="I73" s="27">
        <v>1</v>
      </c>
      <c r="J73" s="27">
        <v>1</v>
      </c>
      <c r="K73" s="27" t="s">
        <v>49</v>
      </c>
      <c r="L73" s="28">
        <f t="shared" si="13"/>
        <v>0.90901200414592909</v>
      </c>
      <c r="M73" s="28">
        <f t="shared" si="14"/>
        <v>0.90901200414592909</v>
      </c>
      <c r="N73" s="28">
        <f t="shared" si="15"/>
        <v>1</v>
      </c>
      <c r="O73" s="28">
        <f t="shared" si="16"/>
        <v>1</v>
      </c>
    </row>
    <row r="74" spans="1:15" ht="45" x14ac:dyDescent="0.2">
      <c r="A74" s="24" t="s">
        <v>189</v>
      </c>
      <c r="B74" s="29" t="s">
        <v>190</v>
      </c>
      <c r="C74" s="24" t="s">
        <v>184</v>
      </c>
      <c r="D74" s="25" t="s">
        <v>229</v>
      </c>
      <c r="E74" s="26">
        <v>7262697.1100000003</v>
      </c>
      <c r="F74" s="26">
        <v>7262697.1100000003</v>
      </c>
      <c r="G74" s="26">
        <v>7262697.1100000003</v>
      </c>
      <c r="H74" s="27">
        <v>1</v>
      </c>
      <c r="I74" s="27">
        <v>1</v>
      </c>
      <c r="J74" s="27">
        <v>1</v>
      </c>
      <c r="K74" s="27" t="s">
        <v>49</v>
      </c>
      <c r="L74" s="28">
        <f t="shared" si="13"/>
        <v>1</v>
      </c>
      <c r="M74" s="28">
        <f t="shared" si="14"/>
        <v>1</v>
      </c>
      <c r="N74" s="28">
        <f t="shared" si="15"/>
        <v>1</v>
      </c>
      <c r="O74" s="28">
        <f t="shared" si="16"/>
        <v>1</v>
      </c>
    </row>
    <row r="75" spans="1:15" ht="90" x14ac:dyDescent="0.2">
      <c r="A75" s="24" t="s">
        <v>191</v>
      </c>
      <c r="B75" s="29" t="s">
        <v>192</v>
      </c>
      <c r="C75" s="24" t="s">
        <v>184</v>
      </c>
      <c r="D75" s="25" t="s">
        <v>229</v>
      </c>
      <c r="E75" s="26">
        <v>1456199.27</v>
      </c>
      <c r="F75" s="26">
        <f t="shared" si="12"/>
        <v>1456199.27</v>
      </c>
      <c r="G75" s="26">
        <v>1175827.19</v>
      </c>
      <c r="H75" s="27">
        <v>1</v>
      </c>
      <c r="I75" s="27">
        <v>1</v>
      </c>
      <c r="J75" s="27">
        <v>0.98</v>
      </c>
      <c r="K75" s="27" t="s">
        <v>49</v>
      </c>
      <c r="L75" s="28">
        <f t="shared" si="13"/>
        <v>0.80746310908396479</v>
      </c>
      <c r="M75" s="28">
        <f t="shared" si="14"/>
        <v>0.80746310908396479</v>
      </c>
      <c r="N75" s="28">
        <f t="shared" si="15"/>
        <v>0.98</v>
      </c>
      <c r="O75" s="28">
        <f t="shared" si="16"/>
        <v>0.98</v>
      </c>
    </row>
    <row r="76" spans="1:15" ht="56.25" x14ac:dyDescent="0.2">
      <c r="A76" s="24" t="s">
        <v>193</v>
      </c>
      <c r="B76" s="29" t="s">
        <v>194</v>
      </c>
      <c r="C76" s="24" t="s">
        <v>184</v>
      </c>
      <c r="D76" s="25" t="s">
        <v>229</v>
      </c>
      <c r="E76" s="26">
        <v>3892778.65</v>
      </c>
      <c r="F76" s="26">
        <f t="shared" si="12"/>
        <v>3892778.65</v>
      </c>
      <c r="G76" s="26">
        <v>3770848.25</v>
      </c>
      <c r="H76" s="27">
        <v>1</v>
      </c>
      <c r="I76" s="27">
        <v>1</v>
      </c>
      <c r="J76" s="27">
        <v>0.98</v>
      </c>
      <c r="K76" s="27" t="s">
        <v>49</v>
      </c>
      <c r="L76" s="28">
        <f t="shared" si="13"/>
        <v>0.96867779779875229</v>
      </c>
      <c r="M76" s="28">
        <f t="shared" si="14"/>
        <v>0.96867779779875229</v>
      </c>
      <c r="N76" s="28">
        <f t="shared" si="15"/>
        <v>0.98</v>
      </c>
      <c r="O76" s="28">
        <f t="shared" si="16"/>
        <v>0.98</v>
      </c>
    </row>
    <row r="77" spans="1:15" ht="56.25" x14ac:dyDescent="0.2">
      <c r="A77" s="24" t="s">
        <v>195</v>
      </c>
      <c r="B77" s="29" t="s">
        <v>196</v>
      </c>
      <c r="C77" s="24" t="s">
        <v>184</v>
      </c>
      <c r="D77" s="25" t="s">
        <v>229</v>
      </c>
      <c r="E77" s="26">
        <v>1823715.46</v>
      </c>
      <c r="F77" s="26">
        <f t="shared" si="12"/>
        <v>1823715.46</v>
      </c>
      <c r="G77" s="26">
        <v>1734188.95</v>
      </c>
      <c r="H77" s="27">
        <v>1</v>
      </c>
      <c r="I77" s="27">
        <v>1</v>
      </c>
      <c r="J77" s="27">
        <v>0.98</v>
      </c>
      <c r="K77" s="27" t="s">
        <v>49</v>
      </c>
      <c r="L77" s="28">
        <f t="shared" si="13"/>
        <v>0.95090982559307802</v>
      </c>
      <c r="M77" s="28">
        <f t="shared" si="14"/>
        <v>0.95090982559307802</v>
      </c>
      <c r="N77" s="28">
        <f t="shared" si="15"/>
        <v>0.98</v>
      </c>
      <c r="O77" s="28">
        <f t="shared" si="16"/>
        <v>0.98</v>
      </c>
    </row>
    <row r="78" spans="1:15" ht="56.25" x14ac:dyDescent="0.2">
      <c r="A78" s="24" t="s">
        <v>197</v>
      </c>
      <c r="B78" s="29" t="s">
        <v>198</v>
      </c>
      <c r="C78" s="24" t="s">
        <v>184</v>
      </c>
      <c r="D78" s="25" t="s">
        <v>229</v>
      </c>
      <c r="E78" s="26">
        <v>3051347.6</v>
      </c>
      <c r="F78" s="26">
        <f t="shared" si="12"/>
        <v>3051347.6</v>
      </c>
      <c r="G78" s="26">
        <v>2982892.99</v>
      </c>
      <c r="H78" s="27">
        <v>1</v>
      </c>
      <c r="I78" s="27">
        <v>1</v>
      </c>
      <c r="J78" s="27">
        <v>0.98</v>
      </c>
      <c r="K78" s="27" t="s">
        <v>49</v>
      </c>
      <c r="L78" s="28">
        <f t="shared" si="13"/>
        <v>0.97756577782223175</v>
      </c>
      <c r="M78" s="28">
        <f t="shared" si="14"/>
        <v>0.97756577782223175</v>
      </c>
      <c r="N78" s="28">
        <f t="shared" si="15"/>
        <v>0.98</v>
      </c>
      <c r="O78" s="28">
        <f t="shared" si="16"/>
        <v>0.98</v>
      </c>
    </row>
    <row r="79" spans="1:15" ht="45" x14ac:dyDescent="0.2">
      <c r="A79" s="24" t="s">
        <v>199</v>
      </c>
      <c r="B79" s="29" t="s">
        <v>200</v>
      </c>
      <c r="C79" s="24" t="s">
        <v>184</v>
      </c>
      <c r="D79" s="25" t="s">
        <v>229</v>
      </c>
      <c r="E79" s="26">
        <v>5000000</v>
      </c>
      <c r="F79" s="26">
        <f t="shared" si="12"/>
        <v>5000000</v>
      </c>
      <c r="G79" s="26">
        <v>4799467.13</v>
      </c>
      <c r="H79" s="27">
        <v>1</v>
      </c>
      <c r="I79" s="27">
        <v>1</v>
      </c>
      <c r="J79" s="27">
        <v>1</v>
      </c>
      <c r="K79" s="27" t="s">
        <v>49</v>
      </c>
      <c r="L79" s="28">
        <f t="shared" si="13"/>
        <v>0.95989342599999994</v>
      </c>
      <c r="M79" s="28">
        <f t="shared" si="14"/>
        <v>0.95989342599999994</v>
      </c>
      <c r="N79" s="28">
        <f t="shared" si="15"/>
        <v>1</v>
      </c>
      <c r="O79" s="28">
        <f t="shared" si="16"/>
        <v>1</v>
      </c>
    </row>
    <row r="80" spans="1:15" ht="67.5" x14ac:dyDescent="0.2">
      <c r="A80" s="24" t="s">
        <v>201</v>
      </c>
      <c r="B80" s="29" t="s">
        <v>202</v>
      </c>
      <c r="C80" s="24" t="s">
        <v>184</v>
      </c>
      <c r="D80" s="25" t="s">
        <v>229</v>
      </c>
      <c r="E80" s="26">
        <v>5533259.0199999996</v>
      </c>
      <c r="F80" s="26">
        <f t="shared" si="12"/>
        <v>5533259.0199999996</v>
      </c>
      <c r="G80" s="26">
        <v>1659977.71</v>
      </c>
      <c r="H80" s="27">
        <v>1</v>
      </c>
      <c r="I80" s="27">
        <v>1</v>
      </c>
      <c r="J80" s="27">
        <v>0.4</v>
      </c>
      <c r="K80" s="27" t="s">
        <v>49</v>
      </c>
      <c r="L80" s="28">
        <f t="shared" si="13"/>
        <v>0.30000000072290128</v>
      </c>
      <c r="M80" s="28">
        <f t="shared" si="14"/>
        <v>0.30000000072290128</v>
      </c>
      <c r="N80" s="28">
        <f t="shared" si="15"/>
        <v>0.4</v>
      </c>
      <c r="O80" s="28">
        <f t="shared" si="16"/>
        <v>0.4</v>
      </c>
    </row>
    <row r="81" spans="1:15" ht="56.25" x14ac:dyDescent="0.2">
      <c r="A81" s="24" t="s">
        <v>203</v>
      </c>
      <c r="B81" s="29" t="s">
        <v>204</v>
      </c>
      <c r="C81" s="24" t="s">
        <v>184</v>
      </c>
      <c r="D81" s="25" t="s">
        <v>229</v>
      </c>
      <c r="E81" s="26">
        <v>3768442.33</v>
      </c>
      <c r="F81" s="26">
        <v>3768442.33</v>
      </c>
      <c r="G81" s="26">
        <v>3768442.33</v>
      </c>
      <c r="H81" s="27">
        <v>1</v>
      </c>
      <c r="I81" s="27">
        <v>1</v>
      </c>
      <c r="J81" s="27">
        <v>0.3</v>
      </c>
      <c r="K81" s="27" t="s">
        <v>49</v>
      </c>
      <c r="L81" s="28">
        <f t="shared" si="13"/>
        <v>1</v>
      </c>
      <c r="M81" s="28">
        <f t="shared" si="14"/>
        <v>1</v>
      </c>
      <c r="N81" s="28">
        <f t="shared" si="15"/>
        <v>0.3</v>
      </c>
      <c r="O81" s="28">
        <f t="shared" si="16"/>
        <v>0.3</v>
      </c>
    </row>
    <row r="82" spans="1:15" ht="45" x14ac:dyDescent="0.2">
      <c r="A82" s="24" t="s">
        <v>205</v>
      </c>
      <c r="B82" s="29" t="s">
        <v>206</v>
      </c>
      <c r="C82" s="24" t="s">
        <v>184</v>
      </c>
      <c r="D82" s="25" t="s">
        <v>229</v>
      </c>
      <c r="E82" s="26">
        <v>3500000</v>
      </c>
      <c r="F82" s="26">
        <f t="shared" si="12"/>
        <v>3500000</v>
      </c>
      <c r="G82" s="26">
        <v>1649667.42</v>
      </c>
      <c r="H82" s="27">
        <v>1</v>
      </c>
      <c r="I82" s="27">
        <v>1</v>
      </c>
      <c r="J82" s="27">
        <v>0.7</v>
      </c>
      <c r="K82" s="27" t="s">
        <v>49</v>
      </c>
      <c r="L82" s="28">
        <f t="shared" si="13"/>
        <v>0.47133354857142856</v>
      </c>
      <c r="M82" s="28">
        <f t="shared" si="14"/>
        <v>0.47133354857142856</v>
      </c>
      <c r="N82" s="28">
        <f t="shared" si="15"/>
        <v>0.7</v>
      </c>
      <c r="O82" s="28">
        <f t="shared" si="16"/>
        <v>0.7</v>
      </c>
    </row>
    <row r="83" spans="1:15" ht="56.25" x14ac:dyDescent="0.2">
      <c r="A83" s="24" t="s">
        <v>207</v>
      </c>
      <c r="B83" s="29" t="s">
        <v>208</v>
      </c>
      <c r="C83" s="24" t="s">
        <v>184</v>
      </c>
      <c r="D83" s="25" t="s">
        <v>229</v>
      </c>
      <c r="E83" s="26">
        <v>0</v>
      </c>
      <c r="F83" s="26">
        <v>0</v>
      </c>
      <c r="G83" s="26">
        <v>0</v>
      </c>
      <c r="H83" s="27">
        <v>1</v>
      </c>
      <c r="I83" s="27">
        <v>1</v>
      </c>
      <c r="J83" s="27">
        <v>0</v>
      </c>
      <c r="K83" s="27" t="s">
        <v>49</v>
      </c>
      <c r="L83" s="28">
        <v>1</v>
      </c>
      <c r="M83" s="28">
        <v>1</v>
      </c>
      <c r="N83" s="28">
        <v>1</v>
      </c>
      <c r="O83" s="28">
        <v>1</v>
      </c>
    </row>
    <row r="84" spans="1:15" ht="45" x14ac:dyDescent="0.2">
      <c r="A84" s="24" t="s">
        <v>209</v>
      </c>
      <c r="B84" s="29" t="s">
        <v>210</v>
      </c>
      <c r="C84" s="24" t="s">
        <v>184</v>
      </c>
      <c r="D84" s="25" t="s">
        <v>229</v>
      </c>
      <c r="E84" s="26">
        <v>645458.25</v>
      </c>
      <c r="F84" s="26">
        <f t="shared" si="12"/>
        <v>645458.25</v>
      </c>
      <c r="G84" s="26">
        <v>619061.47</v>
      </c>
      <c r="H84" s="27">
        <v>1</v>
      </c>
      <c r="I84" s="27">
        <v>1</v>
      </c>
      <c r="J84" s="27">
        <v>1</v>
      </c>
      <c r="K84" s="27" t="s">
        <v>49</v>
      </c>
      <c r="L84" s="28">
        <f t="shared" si="13"/>
        <v>0.95910381500275188</v>
      </c>
      <c r="M84" s="28">
        <f t="shared" si="14"/>
        <v>0.95910381500275188</v>
      </c>
      <c r="N84" s="28">
        <f t="shared" si="15"/>
        <v>1</v>
      </c>
      <c r="O84" s="28">
        <f t="shared" si="16"/>
        <v>1</v>
      </c>
    </row>
    <row r="85" spans="1:15" ht="78.75" x14ac:dyDescent="0.2">
      <c r="A85" s="24" t="s">
        <v>211</v>
      </c>
      <c r="B85" s="29" t="s">
        <v>212</v>
      </c>
      <c r="C85" s="24" t="s">
        <v>184</v>
      </c>
      <c r="D85" s="25" t="s">
        <v>229</v>
      </c>
      <c r="E85" s="26">
        <v>1200722.54</v>
      </c>
      <c r="F85" s="26">
        <f t="shared" si="12"/>
        <v>1200722.54</v>
      </c>
      <c r="G85" s="26">
        <v>1010370.61</v>
      </c>
      <c r="H85" s="27">
        <v>1</v>
      </c>
      <c r="I85" s="27">
        <v>1</v>
      </c>
      <c r="J85" s="27">
        <v>1</v>
      </c>
      <c r="K85" s="27" t="s">
        <v>49</v>
      </c>
      <c r="L85" s="28">
        <f t="shared" si="13"/>
        <v>0.8414688459167261</v>
      </c>
      <c r="M85" s="28">
        <f t="shared" si="14"/>
        <v>0.8414688459167261</v>
      </c>
      <c r="N85" s="28">
        <f t="shared" si="15"/>
        <v>1</v>
      </c>
      <c r="O85" s="28">
        <f t="shared" si="16"/>
        <v>1</v>
      </c>
    </row>
    <row r="86" spans="1:15" ht="45" x14ac:dyDescent="0.2">
      <c r="A86" s="24" t="s">
        <v>213</v>
      </c>
      <c r="B86" s="29" t="s">
        <v>214</v>
      </c>
      <c r="C86" s="24" t="s">
        <v>184</v>
      </c>
      <c r="D86" s="25" t="s">
        <v>229</v>
      </c>
      <c r="E86" s="26">
        <v>200395.8</v>
      </c>
      <c r="F86" s="26">
        <f t="shared" si="12"/>
        <v>200395.8</v>
      </c>
      <c r="G86" s="26">
        <v>190431.38</v>
      </c>
      <c r="H86" s="27">
        <v>1</v>
      </c>
      <c r="I86" s="27">
        <v>1</v>
      </c>
      <c r="J86" s="27">
        <v>1</v>
      </c>
      <c r="K86" s="27" t="s">
        <v>49</v>
      </c>
      <c r="L86" s="28">
        <f t="shared" si="13"/>
        <v>0.95027630319597522</v>
      </c>
      <c r="M86" s="28">
        <f t="shared" si="14"/>
        <v>0.95027630319597522</v>
      </c>
      <c r="N86" s="28">
        <f t="shared" si="15"/>
        <v>1</v>
      </c>
      <c r="O86" s="28">
        <f t="shared" si="16"/>
        <v>1</v>
      </c>
    </row>
    <row r="87" spans="1:15" ht="45" x14ac:dyDescent="0.2">
      <c r="A87" s="24" t="s">
        <v>215</v>
      </c>
      <c r="B87" s="29" t="s">
        <v>216</v>
      </c>
      <c r="C87" s="24" t="s">
        <v>184</v>
      </c>
      <c r="D87" s="25" t="s">
        <v>229</v>
      </c>
      <c r="E87" s="26">
        <v>857621.67</v>
      </c>
      <c r="F87" s="26">
        <f t="shared" si="12"/>
        <v>857621.67</v>
      </c>
      <c r="G87" s="26">
        <v>804065.76</v>
      </c>
      <c r="H87" s="27">
        <v>1</v>
      </c>
      <c r="I87" s="27">
        <v>1</v>
      </c>
      <c r="J87" s="27">
        <v>1</v>
      </c>
      <c r="K87" s="27" t="s">
        <v>49</v>
      </c>
      <c r="L87" s="28">
        <f t="shared" si="13"/>
        <v>0.93755298883714067</v>
      </c>
      <c r="M87" s="28">
        <f t="shared" si="14"/>
        <v>0.93755298883714067</v>
      </c>
      <c r="N87" s="28">
        <f t="shared" si="15"/>
        <v>1</v>
      </c>
      <c r="O87" s="28">
        <f t="shared" si="16"/>
        <v>1</v>
      </c>
    </row>
    <row r="88" spans="1:15" ht="45" x14ac:dyDescent="0.2">
      <c r="A88" s="24" t="s">
        <v>217</v>
      </c>
      <c r="B88" s="29" t="s">
        <v>218</v>
      </c>
      <c r="C88" s="24" t="s">
        <v>184</v>
      </c>
      <c r="D88" s="25" t="s">
        <v>229</v>
      </c>
      <c r="E88" s="26">
        <v>1010803.11</v>
      </c>
      <c r="F88" s="26">
        <f t="shared" si="12"/>
        <v>1010803.11</v>
      </c>
      <c r="G88" s="26">
        <v>961713.61</v>
      </c>
      <c r="H88" s="27">
        <v>1</v>
      </c>
      <c r="I88" s="27">
        <v>1</v>
      </c>
      <c r="J88" s="27">
        <v>1</v>
      </c>
      <c r="K88" s="27" t="s">
        <v>49</v>
      </c>
      <c r="L88" s="28">
        <f t="shared" si="13"/>
        <v>0.95143515140154244</v>
      </c>
      <c r="M88" s="28">
        <f t="shared" si="14"/>
        <v>0.95143515140154244</v>
      </c>
      <c r="N88" s="28">
        <f t="shared" si="15"/>
        <v>1</v>
      </c>
      <c r="O88" s="28">
        <f t="shared" si="16"/>
        <v>1</v>
      </c>
    </row>
    <row r="89" spans="1:15" ht="45" x14ac:dyDescent="0.2">
      <c r="A89" s="24" t="s">
        <v>219</v>
      </c>
      <c r="B89" s="29" t="s">
        <v>220</v>
      </c>
      <c r="C89" s="24" t="s">
        <v>184</v>
      </c>
      <c r="D89" s="25" t="s">
        <v>229</v>
      </c>
      <c r="E89" s="26">
        <v>1418546.37</v>
      </c>
      <c r="F89" s="26">
        <f t="shared" si="12"/>
        <v>1418546.37</v>
      </c>
      <c r="G89" s="26">
        <v>1418491.3</v>
      </c>
      <c r="H89" s="27">
        <v>1</v>
      </c>
      <c r="I89" s="27">
        <v>1</v>
      </c>
      <c r="J89" s="27">
        <v>1</v>
      </c>
      <c r="K89" s="27" t="s">
        <v>49</v>
      </c>
      <c r="L89" s="28">
        <f t="shared" si="13"/>
        <v>0.99996117856901634</v>
      </c>
      <c r="M89" s="28">
        <f t="shared" si="14"/>
        <v>0.99996117856901634</v>
      </c>
      <c r="N89" s="28">
        <f t="shared" si="15"/>
        <v>1</v>
      </c>
      <c r="O89" s="28">
        <f t="shared" si="16"/>
        <v>1</v>
      </c>
    </row>
    <row r="90" spans="1:15" ht="45" x14ac:dyDescent="0.2">
      <c r="A90" s="24" t="s">
        <v>221</v>
      </c>
      <c r="B90" s="29" t="s">
        <v>143</v>
      </c>
      <c r="C90" s="24" t="s">
        <v>222</v>
      </c>
      <c r="D90" s="25" t="s">
        <v>229</v>
      </c>
      <c r="E90" s="26">
        <v>100000000</v>
      </c>
      <c r="F90" s="26">
        <f t="shared" si="8"/>
        <v>100000000</v>
      </c>
      <c r="G90" s="26">
        <v>68923737.969999999</v>
      </c>
      <c r="H90" s="27">
        <v>1</v>
      </c>
      <c r="I90" s="27">
        <v>1</v>
      </c>
      <c r="J90" s="27">
        <v>0.9</v>
      </c>
      <c r="K90" s="27" t="s">
        <v>49</v>
      </c>
      <c r="L90" s="28">
        <f t="shared" si="13"/>
        <v>0.68923737969999999</v>
      </c>
      <c r="M90" s="28">
        <f t="shared" si="9"/>
        <v>0.68923737969999999</v>
      </c>
      <c r="N90" s="28">
        <f t="shared" si="15"/>
        <v>0.9</v>
      </c>
      <c r="O90" s="28">
        <f t="shared" si="16"/>
        <v>0.9</v>
      </c>
    </row>
    <row r="91" spans="1:15" ht="45" x14ac:dyDescent="0.2">
      <c r="A91" s="24" t="s">
        <v>223</v>
      </c>
      <c r="B91" s="29" t="s">
        <v>224</v>
      </c>
      <c r="C91" s="24" t="s">
        <v>184</v>
      </c>
      <c r="D91" s="25" t="s">
        <v>229</v>
      </c>
      <c r="E91" s="26">
        <v>0</v>
      </c>
      <c r="F91" s="26">
        <f t="shared" si="8"/>
        <v>0</v>
      </c>
      <c r="G91" s="26">
        <v>0</v>
      </c>
      <c r="H91" s="27">
        <v>1</v>
      </c>
      <c r="I91" s="27">
        <v>1</v>
      </c>
      <c r="J91" s="27">
        <v>0</v>
      </c>
      <c r="K91" s="27" t="s">
        <v>49</v>
      </c>
      <c r="L91" s="28">
        <v>0</v>
      </c>
      <c r="M91" s="28">
        <v>0</v>
      </c>
      <c r="N91" s="28">
        <f>J91/I91</f>
        <v>0</v>
      </c>
      <c r="O91" s="28">
        <f>J91/I91</f>
        <v>0</v>
      </c>
    </row>
    <row r="92" spans="1:15" ht="45" x14ac:dyDescent="0.2">
      <c r="A92" s="24" t="s">
        <v>225</v>
      </c>
      <c r="B92" s="29" t="s">
        <v>119</v>
      </c>
      <c r="C92" s="24" t="s">
        <v>48</v>
      </c>
      <c r="D92" s="25" t="s">
        <v>229</v>
      </c>
      <c r="E92" s="26">
        <v>10000000</v>
      </c>
      <c r="F92" s="26">
        <v>10000000</v>
      </c>
      <c r="G92" s="26">
        <v>8197464.0599999996</v>
      </c>
      <c r="H92" s="32">
        <v>1</v>
      </c>
      <c r="I92" s="27">
        <v>1</v>
      </c>
      <c r="J92" s="27">
        <v>0.6</v>
      </c>
      <c r="K92" s="27" t="s">
        <v>49</v>
      </c>
      <c r="L92" s="28">
        <f t="shared" ref="L92:L93" si="17">G92/E92</f>
        <v>0.81974640599999993</v>
      </c>
      <c r="M92" s="28">
        <f t="shared" ref="M92:M93" si="18">G92/F92</f>
        <v>0.81974640599999993</v>
      </c>
      <c r="N92" s="30">
        <f t="shared" ref="N92:N93" si="19">J92/I92</f>
        <v>0.6</v>
      </c>
      <c r="O92" s="30">
        <f t="shared" ref="O92:O93" si="20">J92/I92</f>
        <v>0.6</v>
      </c>
    </row>
    <row r="93" spans="1:15" ht="45" x14ac:dyDescent="0.2">
      <c r="A93" s="24" t="s">
        <v>226</v>
      </c>
      <c r="B93" s="29" t="s">
        <v>227</v>
      </c>
      <c r="C93" s="24" t="s">
        <v>48</v>
      </c>
      <c r="D93" s="25" t="s">
        <v>229</v>
      </c>
      <c r="E93" s="26">
        <v>13014910</v>
      </c>
      <c r="F93" s="26">
        <v>13014910</v>
      </c>
      <c r="G93" s="26">
        <v>6881088.4900000002</v>
      </c>
      <c r="H93" s="32">
        <v>1</v>
      </c>
      <c r="I93" s="27">
        <v>1</v>
      </c>
      <c r="J93" s="27">
        <v>0.25</v>
      </c>
      <c r="K93" s="27" t="s">
        <v>49</v>
      </c>
      <c r="L93" s="28">
        <f t="shared" si="17"/>
        <v>0.52870811169650811</v>
      </c>
      <c r="M93" s="28">
        <f t="shared" si="18"/>
        <v>0.52870811169650811</v>
      </c>
      <c r="N93" s="30">
        <f t="shared" si="19"/>
        <v>0.25</v>
      </c>
      <c r="O93" s="30">
        <f t="shared" si="20"/>
        <v>0.25</v>
      </c>
    </row>
    <row r="94" spans="1:15" ht="45" x14ac:dyDescent="0.2">
      <c r="A94" s="24">
        <v>52102</v>
      </c>
      <c r="B94" s="29" t="s">
        <v>139</v>
      </c>
      <c r="C94" s="24" t="s">
        <v>228</v>
      </c>
      <c r="D94" s="25" t="s">
        <v>229</v>
      </c>
      <c r="E94" s="26">
        <v>0</v>
      </c>
      <c r="F94" s="26">
        <v>0</v>
      </c>
      <c r="G94" s="26">
        <v>0</v>
      </c>
      <c r="H94" s="32">
        <v>0</v>
      </c>
      <c r="I94" s="27">
        <v>0</v>
      </c>
      <c r="J94" s="27">
        <v>0</v>
      </c>
      <c r="K94" s="27" t="s">
        <v>230</v>
      </c>
      <c r="L94" s="28">
        <v>0</v>
      </c>
      <c r="M94" s="28">
        <v>0</v>
      </c>
      <c r="N94" s="30">
        <v>0</v>
      </c>
      <c r="O94" s="30">
        <v>0</v>
      </c>
    </row>
    <row r="95" spans="1:15" ht="45" x14ac:dyDescent="0.2">
      <c r="A95" s="24">
        <v>52124</v>
      </c>
      <c r="B95" s="29" t="s">
        <v>165</v>
      </c>
      <c r="C95" s="24" t="s">
        <v>228</v>
      </c>
      <c r="D95" s="25" t="s">
        <v>229</v>
      </c>
      <c r="E95" s="26">
        <v>0</v>
      </c>
      <c r="F95" s="26">
        <v>0</v>
      </c>
      <c r="G95" s="26">
        <v>0</v>
      </c>
      <c r="H95" s="32">
        <v>0</v>
      </c>
      <c r="I95" s="27">
        <v>0</v>
      </c>
      <c r="J95" s="27">
        <v>0</v>
      </c>
      <c r="K95" s="27" t="s">
        <v>230</v>
      </c>
      <c r="L95" s="28">
        <v>0</v>
      </c>
      <c r="M95" s="28">
        <v>0</v>
      </c>
      <c r="N95" s="30">
        <v>0</v>
      </c>
      <c r="O95" s="30">
        <v>0</v>
      </c>
    </row>
    <row r="96" spans="1:15" ht="45" x14ac:dyDescent="0.2">
      <c r="A96" s="24">
        <v>52125</v>
      </c>
      <c r="B96" s="29" t="s">
        <v>167</v>
      </c>
      <c r="C96" s="24" t="s">
        <v>228</v>
      </c>
      <c r="D96" s="25" t="s">
        <v>229</v>
      </c>
      <c r="E96" s="26">
        <v>0</v>
      </c>
      <c r="F96" s="26">
        <v>0</v>
      </c>
      <c r="G96" s="26">
        <v>0</v>
      </c>
      <c r="H96" s="32">
        <v>0</v>
      </c>
      <c r="I96" s="27">
        <v>0</v>
      </c>
      <c r="J96" s="27">
        <v>0</v>
      </c>
      <c r="K96" s="27" t="s">
        <v>230</v>
      </c>
      <c r="L96" s="28">
        <v>0</v>
      </c>
      <c r="M96" s="28">
        <v>0</v>
      </c>
      <c r="N96" s="30">
        <v>0</v>
      </c>
      <c r="O96" s="30">
        <v>0</v>
      </c>
    </row>
    <row r="97" spans="1:15" ht="90" x14ac:dyDescent="0.2">
      <c r="A97" s="24">
        <v>55036</v>
      </c>
      <c r="B97" s="29" t="s">
        <v>231</v>
      </c>
      <c r="C97" s="24" t="s">
        <v>228</v>
      </c>
      <c r="D97" s="25" t="s">
        <v>229</v>
      </c>
      <c r="E97" s="26">
        <v>0</v>
      </c>
      <c r="F97" s="26">
        <v>0</v>
      </c>
      <c r="G97" s="26">
        <v>0</v>
      </c>
      <c r="H97" s="32">
        <v>0</v>
      </c>
      <c r="I97" s="27">
        <v>0</v>
      </c>
      <c r="J97" s="27">
        <v>0</v>
      </c>
      <c r="K97" s="27" t="s">
        <v>230</v>
      </c>
      <c r="L97" s="28">
        <v>0</v>
      </c>
      <c r="M97" s="28">
        <v>0</v>
      </c>
      <c r="N97" s="30">
        <v>0</v>
      </c>
      <c r="O97" s="30">
        <v>0</v>
      </c>
    </row>
    <row r="98" spans="1:15" ht="56.25" x14ac:dyDescent="0.2">
      <c r="A98" s="24">
        <v>55063</v>
      </c>
      <c r="B98" s="29" t="s">
        <v>232</v>
      </c>
      <c r="C98" s="24" t="s">
        <v>228</v>
      </c>
      <c r="D98" s="25" t="s">
        <v>229</v>
      </c>
      <c r="E98" s="26">
        <v>26801747.379999999</v>
      </c>
      <c r="F98" s="26">
        <v>26801747.379999999</v>
      </c>
      <c r="G98" s="26">
        <v>26801747.379999999</v>
      </c>
      <c r="H98" s="32">
        <v>1</v>
      </c>
      <c r="I98" s="27">
        <v>1</v>
      </c>
      <c r="J98" s="27">
        <v>1</v>
      </c>
      <c r="K98" s="27" t="s">
        <v>230</v>
      </c>
      <c r="L98" s="28">
        <v>1</v>
      </c>
      <c r="M98" s="28">
        <v>1</v>
      </c>
      <c r="N98" s="30">
        <v>1</v>
      </c>
      <c r="O98" s="30">
        <v>1</v>
      </c>
    </row>
    <row r="99" spans="1:15" ht="67.5" x14ac:dyDescent="0.2">
      <c r="A99" s="24">
        <v>55079</v>
      </c>
      <c r="B99" s="29" t="s">
        <v>233</v>
      </c>
      <c r="C99" s="24" t="s">
        <v>228</v>
      </c>
      <c r="D99" s="25" t="s">
        <v>229</v>
      </c>
      <c r="E99" s="26">
        <v>0</v>
      </c>
      <c r="F99" s="26">
        <v>0</v>
      </c>
      <c r="G99" s="26">
        <v>0</v>
      </c>
      <c r="H99" s="32">
        <v>1</v>
      </c>
      <c r="I99" s="27">
        <v>0</v>
      </c>
      <c r="J99" s="27">
        <v>0</v>
      </c>
      <c r="K99" s="27" t="s">
        <v>230</v>
      </c>
      <c r="L99" s="28">
        <v>0</v>
      </c>
      <c r="M99" s="28">
        <v>0</v>
      </c>
      <c r="N99" s="30">
        <v>0</v>
      </c>
      <c r="O99" s="30">
        <v>0</v>
      </c>
    </row>
    <row r="100" spans="1:15" ht="56.25" x14ac:dyDescent="0.2">
      <c r="A100" s="24">
        <v>55081</v>
      </c>
      <c r="B100" s="29" t="s">
        <v>234</v>
      </c>
      <c r="C100" s="24" t="s">
        <v>228</v>
      </c>
      <c r="D100" s="25" t="s">
        <v>229</v>
      </c>
      <c r="E100" s="26">
        <v>6579999.75</v>
      </c>
      <c r="F100" s="26">
        <v>6579999.75</v>
      </c>
      <c r="G100" s="26">
        <v>6579999.75</v>
      </c>
      <c r="H100" s="32">
        <v>1</v>
      </c>
      <c r="I100" s="27">
        <v>1</v>
      </c>
      <c r="J100" s="27">
        <v>1</v>
      </c>
      <c r="K100" s="27" t="s">
        <v>230</v>
      </c>
      <c r="L100" s="28">
        <v>1</v>
      </c>
      <c r="M100" s="28">
        <v>1</v>
      </c>
      <c r="N100" s="30">
        <v>1</v>
      </c>
      <c r="O100" s="30">
        <v>1</v>
      </c>
    </row>
    <row r="101" spans="1:15" ht="56.25" x14ac:dyDescent="0.2">
      <c r="A101" s="24">
        <v>55082</v>
      </c>
      <c r="B101" s="29" t="s">
        <v>235</v>
      </c>
      <c r="C101" s="24" t="s">
        <v>228</v>
      </c>
      <c r="D101" s="25" t="s">
        <v>229</v>
      </c>
      <c r="E101" s="26">
        <v>671112.58</v>
      </c>
      <c r="F101" s="26">
        <v>671112.58</v>
      </c>
      <c r="G101" s="26">
        <v>671112.58</v>
      </c>
      <c r="H101" s="32">
        <v>1</v>
      </c>
      <c r="I101" s="27">
        <v>1</v>
      </c>
      <c r="J101" s="27">
        <v>1</v>
      </c>
      <c r="K101" s="27" t="s">
        <v>230</v>
      </c>
      <c r="L101" s="28">
        <v>1</v>
      </c>
      <c r="M101" s="28">
        <v>1</v>
      </c>
      <c r="N101" s="30">
        <v>1</v>
      </c>
      <c r="O101" s="30">
        <v>1</v>
      </c>
    </row>
    <row r="102" spans="1:15" ht="67.5" x14ac:dyDescent="0.2">
      <c r="A102" s="24">
        <v>55102</v>
      </c>
      <c r="B102" s="29" t="s">
        <v>236</v>
      </c>
      <c r="C102" s="24" t="s">
        <v>228</v>
      </c>
      <c r="D102" s="25" t="s">
        <v>229</v>
      </c>
      <c r="E102" s="26">
        <v>16379018.140000001</v>
      </c>
      <c r="F102" s="26">
        <v>16379018.140000001</v>
      </c>
      <c r="G102" s="26">
        <v>16379018.140000001</v>
      </c>
      <c r="H102" s="32">
        <v>1</v>
      </c>
      <c r="I102" s="27">
        <v>1</v>
      </c>
      <c r="J102" s="27">
        <v>1</v>
      </c>
      <c r="K102" s="27" t="s">
        <v>230</v>
      </c>
      <c r="L102" s="28">
        <v>1</v>
      </c>
      <c r="M102" s="28">
        <v>1</v>
      </c>
      <c r="N102" s="30">
        <v>1</v>
      </c>
      <c r="O102" s="30">
        <v>1</v>
      </c>
    </row>
    <row r="103" spans="1:15" ht="90" x14ac:dyDescent="0.2">
      <c r="A103" s="24">
        <v>55103</v>
      </c>
      <c r="B103" s="29" t="s">
        <v>237</v>
      </c>
      <c r="C103" s="24" t="s">
        <v>228</v>
      </c>
      <c r="D103" s="25" t="s">
        <v>229</v>
      </c>
      <c r="E103" s="26">
        <v>0</v>
      </c>
      <c r="F103" s="26">
        <v>0</v>
      </c>
      <c r="G103" s="26">
        <v>0</v>
      </c>
      <c r="H103" s="32">
        <v>1</v>
      </c>
      <c r="I103" s="27">
        <v>0</v>
      </c>
      <c r="J103" s="27">
        <v>0</v>
      </c>
      <c r="K103" s="27" t="s">
        <v>230</v>
      </c>
      <c r="L103" s="28">
        <v>0</v>
      </c>
      <c r="M103" s="28">
        <v>0</v>
      </c>
      <c r="N103" s="30">
        <v>0</v>
      </c>
      <c r="O103" s="30">
        <v>0</v>
      </c>
    </row>
    <row r="104" spans="1:15" ht="67.5" x14ac:dyDescent="0.2">
      <c r="A104" s="24">
        <v>55105</v>
      </c>
      <c r="B104" s="29" t="s">
        <v>238</v>
      </c>
      <c r="C104" s="24" t="s">
        <v>228</v>
      </c>
      <c r="D104" s="25" t="s">
        <v>229</v>
      </c>
      <c r="E104" s="26">
        <v>233085.02</v>
      </c>
      <c r="F104" s="26">
        <v>233085.02</v>
      </c>
      <c r="G104" s="26">
        <v>233085.02</v>
      </c>
      <c r="H104" s="32">
        <v>1</v>
      </c>
      <c r="I104" s="27">
        <v>1</v>
      </c>
      <c r="J104" s="27">
        <v>1</v>
      </c>
      <c r="K104" s="27" t="s">
        <v>230</v>
      </c>
      <c r="L104" s="28">
        <v>1</v>
      </c>
      <c r="M104" s="28">
        <v>1</v>
      </c>
      <c r="N104" s="30">
        <v>1</v>
      </c>
      <c r="O104" s="30">
        <v>1</v>
      </c>
    </row>
    <row r="105" spans="1:15" ht="56.25" x14ac:dyDescent="0.2">
      <c r="A105" s="24">
        <v>55110</v>
      </c>
      <c r="B105" s="29" t="s">
        <v>239</v>
      </c>
      <c r="C105" s="24" t="s">
        <v>228</v>
      </c>
      <c r="D105" s="25" t="s">
        <v>229</v>
      </c>
      <c r="E105" s="26">
        <v>449130.74</v>
      </c>
      <c r="F105" s="26">
        <v>449130.74</v>
      </c>
      <c r="G105" s="26">
        <v>449130.74</v>
      </c>
      <c r="H105" s="32">
        <v>1</v>
      </c>
      <c r="I105" s="27">
        <v>1</v>
      </c>
      <c r="J105" s="27">
        <v>1</v>
      </c>
      <c r="K105" s="27" t="s">
        <v>230</v>
      </c>
      <c r="L105" s="28">
        <f>+G105/E105%/100</f>
        <v>1</v>
      </c>
      <c r="M105" s="28">
        <v>1</v>
      </c>
      <c r="N105" s="30">
        <v>1</v>
      </c>
      <c r="O105" s="30">
        <f t="shared" ref="O105:O106" si="21">+J105/H105%/100</f>
        <v>1</v>
      </c>
    </row>
    <row r="106" spans="1:15" ht="78.75" x14ac:dyDescent="0.2">
      <c r="A106" s="24">
        <v>55111</v>
      </c>
      <c r="B106" s="29" t="s">
        <v>240</v>
      </c>
      <c r="C106" s="24" t="s">
        <v>228</v>
      </c>
      <c r="D106" s="25" t="s">
        <v>229</v>
      </c>
      <c r="E106" s="26">
        <v>1508370.61</v>
      </c>
      <c r="F106" s="26">
        <v>1508370.61</v>
      </c>
      <c r="G106" s="26">
        <v>1508370.61</v>
      </c>
      <c r="H106" s="32">
        <v>1</v>
      </c>
      <c r="I106" s="27">
        <v>1</v>
      </c>
      <c r="J106" s="27">
        <v>1</v>
      </c>
      <c r="K106" s="27" t="s">
        <v>230</v>
      </c>
      <c r="L106" s="28">
        <f t="shared" ref="L106:L169" si="22">+G106/E106%/100</f>
        <v>1</v>
      </c>
      <c r="M106" s="28">
        <v>1</v>
      </c>
      <c r="N106" s="30">
        <v>1</v>
      </c>
      <c r="O106" s="30">
        <f t="shared" si="21"/>
        <v>1</v>
      </c>
    </row>
    <row r="107" spans="1:15" ht="56.25" x14ac:dyDescent="0.2">
      <c r="A107" s="24">
        <v>55112</v>
      </c>
      <c r="B107" s="29" t="s">
        <v>241</v>
      </c>
      <c r="C107" s="24" t="s">
        <v>228</v>
      </c>
      <c r="D107" s="25" t="s">
        <v>229</v>
      </c>
      <c r="E107" s="26">
        <v>4216445.1100000003</v>
      </c>
      <c r="F107" s="26">
        <v>4216445.1100000003</v>
      </c>
      <c r="G107" s="26">
        <v>4216445.1100000003</v>
      </c>
      <c r="H107" s="32">
        <v>1</v>
      </c>
      <c r="I107" s="27">
        <v>1</v>
      </c>
      <c r="J107" s="27">
        <v>1</v>
      </c>
      <c r="K107" s="27" t="s">
        <v>230</v>
      </c>
      <c r="L107" s="28">
        <f t="shared" si="22"/>
        <v>1</v>
      </c>
      <c r="M107" s="28">
        <v>1</v>
      </c>
      <c r="N107" s="30">
        <v>1</v>
      </c>
      <c r="O107" s="30">
        <v>1</v>
      </c>
    </row>
    <row r="108" spans="1:15" ht="56.25" x14ac:dyDescent="0.2">
      <c r="A108" s="24">
        <v>55128</v>
      </c>
      <c r="B108" s="29" t="s">
        <v>242</v>
      </c>
      <c r="C108" s="24" t="s">
        <v>228</v>
      </c>
      <c r="D108" s="25" t="s">
        <v>229</v>
      </c>
      <c r="E108" s="26">
        <v>1191107.74</v>
      </c>
      <c r="F108" s="26">
        <v>1191107.74</v>
      </c>
      <c r="G108" s="26">
        <v>1191107.74</v>
      </c>
      <c r="H108" s="32">
        <v>1</v>
      </c>
      <c r="I108" s="27">
        <v>1</v>
      </c>
      <c r="J108" s="27">
        <v>1</v>
      </c>
      <c r="K108" s="27" t="s">
        <v>230</v>
      </c>
      <c r="L108" s="28">
        <f t="shared" si="22"/>
        <v>1</v>
      </c>
      <c r="M108" s="28">
        <v>1</v>
      </c>
      <c r="N108" s="30">
        <v>1</v>
      </c>
      <c r="O108" s="30">
        <v>1</v>
      </c>
    </row>
    <row r="109" spans="1:15" ht="45" x14ac:dyDescent="0.2">
      <c r="A109" s="24">
        <v>55129</v>
      </c>
      <c r="B109" s="29" t="s">
        <v>224</v>
      </c>
      <c r="C109" s="24" t="s">
        <v>228</v>
      </c>
      <c r="D109" s="25" t="s">
        <v>229</v>
      </c>
      <c r="E109" s="26">
        <v>744807.14</v>
      </c>
      <c r="F109" s="26">
        <v>744807.14</v>
      </c>
      <c r="G109" s="26">
        <v>744807.14</v>
      </c>
      <c r="H109" s="32">
        <v>1</v>
      </c>
      <c r="I109" s="27">
        <v>1</v>
      </c>
      <c r="J109" s="27">
        <v>1</v>
      </c>
      <c r="K109" s="27" t="s">
        <v>230</v>
      </c>
      <c r="L109" s="28">
        <f t="shared" si="22"/>
        <v>1</v>
      </c>
      <c r="M109" s="28">
        <v>1</v>
      </c>
      <c r="N109" s="28">
        <v>1</v>
      </c>
      <c r="O109" s="28">
        <f t="shared" ref="O109:O111" si="23">+J109/H109%/100</f>
        <v>1</v>
      </c>
    </row>
    <row r="110" spans="1:15" ht="56.25" x14ac:dyDescent="0.2">
      <c r="A110" s="24">
        <v>55130</v>
      </c>
      <c r="B110" s="29" t="s">
        <v>243</v>
      </c>
      <c r="C110" s="24" t="s">
        <v>228</v>
      </c>
      <c r="D110" s="25" t="s">
        <v>229</v>
      </c>
      <c r="E110" s="26">
        <v>1132013.83</v>
      </c>
      <c r="F110" s="26">
        <v>1132013.83</v>
      </c>
      <c r="G110" s="26">
        <v>1132013.83</v>
      </c>
      <c r="H110" s="32">
        <v>1</v>
      </c>
      <c r="I110" s="27">
        <v>1</v>
      </c>
      <c r="J110" s="27">
        <v>1</v>
      </c>
      <c r="K110" s="27" t="s">
        <v>230</v>
      </c>
      <c r="L110" s="28">
        <f t="shared" ref="L110:L111" si="24">+G110/E110%/100</f>
        <v>1</v>
      </c>
      <c r="M110" s="28">
        <v>1</v>
      </c>
      <c r="N110" s="28">
        <v>1</v>
      </c>
      <c r="O110" s="28">
        <f t="shared" si="23"/>
        <v>1</v>
      </c>
    </row>
    <row r="111" spans="1:15" ht="67.5" x14ac:dyDescent="0.2">
      <c r="A111" s="24">
        <v>55156</v>
      </c>
      <c r="B111" s="29" t="s">
        <v>244</v>
      </c>
      <c r="C111" s="24" t="s">
        <v>228</v>
      </c>
      <c r="D111" s="25" t="s">
        <v>229</v>
      </c>
      <c r="E111" s="26">
        <v>22775657.010000002</v>
      </c>
      <c r="F111" s="26">
        <v>22775657.010000002</v>
      </c>
      <c r="G111" s="26">
        <v>22775657.010000002</v>
      </c>
      <c r="H111" s="32">
        <v>1</v>
      </c>
      <c r="I111" s="27">
        <v>1</v>
      </c>
      <c r="J111" s="27">
        <v>1</v>
      </c>
      <c r="K111" s="27" t="s">
        <v>230</v>
      </c>
      <c r="L111" s="28">
        <f t="shared" si="24"/>
        <v>1</v>
      </c>
      <c r="M111" s="28">
        <v>1</v>
      </c>
      <c r="N111" s="28">
        <v>1</v>
      </c>
      <c r="O111" s="28">
        <f t="shared" si="23"/>
        <v>1</v>
      </c>
    </row>
    <row r="112" spans="1:15" ht="56.25" x14ac:dyDescent="0.2">
      <c r="A112" s="24">
        <v>55158</v>
      </c>
      <c r="B112" s="29" t="s">
        <v>245</v>
      </c>
      <c r="C112" s="24" t="s">
        <v>228</v>
      </c>
      <c r="D112" s="25" t="s">
        <v>229</v>
      </c>
      <c r="E112" s="26">
        <v>0</v>
      </c>
      <c r="F112" s="26">
        <v>0</v>
      </c>
      <c r="G112" s="26">
        <v>0</v>
      </c>
      <c r="H112" s="32">
        <v>1</v>
      </c>
      <c r="I112" s="27">
        <v>0</v>
      </c>
      <c r="J112" s="27">
        <v>0</v>
      </c>
      <c r="K112" s="27" t="s">
        <v>230</v>
      </c>
      <c r="L112" s="28">
        <v>0</v>
      </c>
      <c r="M112" s="28">
        <v>0</v>
      </c>
      <c r="N112" s="28">
        <v>0</v>
      </c>
      <c r="O112" s="30">
        <v>0</v>
      </c>
    </row>
    <row r="113" spans="1:15" ht="78.75" x14ac:dyDescent="0.2">
      <c r="A113" s="24">
        <v>55159</v>
      </c>
      <c r="B113" s="29" t="s">
        <v>246</v>
      </c>
      <c r="C113" s="24" t="s">
        <v>228</v>
      </c>
      <c r="D113" s="25" t="s">
        <v>229</v>
      </c>
      <c r="E113" s="26">
        <v>629535.85</v>
      </c>
      <c r="F113" s="26">
        <v>629535.85</v>
      </c>
      <c r="G113" s="26">
        <v>629535.85</v>
      </c>
      <c r="H113" s="32">
        <v>1</v>
      </c>
      <c r="I113" s="27">
        <v>1</v>
      </c>
      <c r="J113" s="27">
        <v>1</v>
      </c>
      <c r="K113" s="27" t="s">
        <v>230</v>
      </c>
      <c r="L113" s="28">
        <f t="shared" si="22"/>
        <v>1</v>
      </c>
      <c r="M113" s="28">
        <v>1</v>
      </c>
      <c r="N113" s="28">
        <v>1</v>
      </c>
      <c r="O113" s="30">
        <v>1</v>
      </c>
    </row>
    <row r="114" spans="1:15" ht="56.25" x14ac:dyDescent="0.2">
      <c r="A114" s="24">
        <v>55161</v>
      </c>
      <c r="B114" s="29" t="s">
        <v>247</v>
      </c>
      <c r="C114" s="24" t="s">
        <v>228</v>
      </c>
      <c r="D114" s="25" t="s">
        <v>229</v>
      </c>
      <c r="E114" s="26">
        <v>331596.71999999997</v>
      </c>
      <c r="F114" s="26">
        <v>331596.71999999997</v>
      </c>
      <c r="G114" s="26">
        <v>331596.71999999997</v>
      </c>
      <c r="H114" s="32">
        <v>1</v>
      </c>
      <c r="I114" s="27">
        <v>0</v>
      </c>
      <c r="J114" s="27">
        <v>0</v>
      </c>
      <c r="K114" s="27" t="s">
        <v>230</v>
      </c>
      <c r="L114" s="28">
        <f t="shared" si="22"/>
        <v>1</v>
      </c>
      <c r="M114" s="28">
        <v>1</v>
      </c>
      <c r="N114" s="28">
        <v>1</v>
      </c>
      <c r="O114" s="30">
        <v>1</v>
      </c>
    </row>
    <row r="115" spans="1:15" ht="56.25" x14ac:dyDescent="0.2">
      <c r="A115" s="24">
        <v>55162</v>
      </c>
      <c r="B115" s="29" t="s">
        <v>248</v>
      </c>
      <c r="C115" s="24" t="s">
        <v>228</v>
      </c>
      <c r="D115" s="25" t="s">
        <v>229</v>
      </c>
      <c r="E115" s="26">
        <v>0</v>
      </c>
      <c r="F115" s="26">
        <v>0</v>
      </c>
      <c r="G115" s="26">
        <v>0</v>
      </c>
      <c r="H115" s="32">
        <v>1</v>
      </c>
      <c r="I115" s="27">
        <v>0</v>
      </c>
      <c r="J115" s="27">
        <v>0</v>
      </c>
      <c r="K115" s="27" t="s">
        <v>230</v>
      </c>
      <c r="L115" s="28">
        <v>0</v>
      </c>
      <c r="M115" s="28">
        <v>0</v>
      </c>
      <c r="N115" s="30">
        <v>0</v>
      </c>
      <c r="O115" s="30">
        <v>0</v>
      </c>
    </row>
    <row r="116" spans="1:15" ht="56.25" x14ac:dyDescent="0.2">
      <c r="A116" s="24">
        <v>55163</v>
      </c>
      <c r="B116" s="29" t="s">
        <v>249</v>
      </c>
      <c r="C116" s="24" t="s">
        <v>228</v>
      </c>
      <c r="D116" s="25" t="s">
        <v>229</v>
      </c>
      <c r="E116" s="26">
        <v>769529.89</v>
      </c>
      <c r="F116" s="26">
        <v>769529.89</v>
      </c>
      <c r="G116" s="26">
        <v>769529.89</v>
      </c>
      <c r="H116" s="32">
        <v>1</v>
      </c>
      <c r="I116" s="27">
        <v>1</v>
      </c>
      <c r="J116" s="27">
        <v>1</v>
      </c>
      <c r="K116" s="27" t="s">
        <v>230</v>
      </c>
      <c r="L116" s="28">
        <f t="shared" si="22"/>
        <v>1</v>
      </c>
      <c r="M116" s="28">
        <v>1</v>
      </c>
      <c r="N116" s="30">
        <v>1</v>
      </c>
      <c r="O116" s="30">
        <v>1</v>
      </c>
    </row>
    <row r="117" spans="1:15" ht="45" x14ac:dyDescent="0.2">
      <c r="A117" s="24">
        <v>55164</v>
      </c>
      <c r="B117" s="29" t="s">
        <v>250</v>
      </c>
      <c r="C117" s="24" t="s">
        <v>228</v>
      </c>
      <c r="D117" s="25" t="s">
        <v>229</v>
      </c>
      <c r="E117" s="26">
        <v>867509.58</v>
      </c>
      <c r="F117" s="26">
        <v>867509.58</v>
      </c>
      <c r="G117" s="26">
        <v>867509.58</v>
      </c>
      <c r="H117" s="32">
        <v>1</v>
      </c>
      <c r="I117" s="27">
        <v>1</v>
      </c>
      <c r="J117" s="27">
        <v>1</v>
      </c>
      <c r="K117" s="27" t="s">
        <v>230</v>
      </c>
      <c r="L117" s="28">
        <f t="shared" si="22"/>
        <v>1</v>
      </c>
      <c r="M117" s="28">
        <v>1</v>
      </c>
      <c r="N117" s="30">
        <v>1</v>
      </c>
      <c r="O117" s="30">
        <v>1</v>
      </c>
    </row>
    <row r="118" spans="1:15" ht="56.25" x14ac:dyDescent="0.2">
      <c r="A118" s="24">
        <v>55165</v>
      </c>
      <c r="B118" s="29" t="s">
        <v>251</v>
      </c>
      <c r="C118" s="24" t="s">
        <v>228</v>
      </c>
      <c r="D118" s="25" t="s">
        <v>229</v>
      </c>
      <c r="E118" s="26">
        <v>2247520.9700000002</v>
      </c>
      <c r="F118" s="26">
        <v>2247520.9700000002</v>
      </c>
      <c r="G118" s="26">
        <v>2247520.9700000002</v>
      </c>
      <c r="H118" s="32">
        <v>1</v>
      </c>
      <c r="I118" s="27">
        <v>1</v>
      </c>
      <c r="J118" s="27">
        <v>1</v>
      </c>
      <c r="K118" s="27" t="s">
        <v>230</v>
      </c>
      <c r="L118" s="28">
        <f t="shared" si="22"/>
        <v>1</v>
      </c>
      <c r="M118" s="28">
        <v>1</v>
      </c>
      <c r="N118" s="30">
        <v>1</v>
      </c>
      <c r="O118" s="30">
        <v>1</v>
      </c>
    </row>
    <row r="119" spans="1:15" ht="78.75" x14ac:dyDescent="0.2">
      <c r="A119" s="24">
        <v>55167</v>
      </c>
      <c r="B119" s="29" t="s">
        <v>252</v>
      </c>
      <c r="C119" s="24" t="s">
        <v>228</v>
      </c>
      <c r="D119" s="25" t="s">
        <v>229</v>
      </c>
      <c r="E119" s="26">
        <v>1144138</v>
      </c>
      <c r="F119" s="26">
        <v>1144138</v>
      </c>
      <c r="G119" s="26">
        <v>1144138</v>
      </c>
      <c r="H119" s="32">
        <v>1</v>
      </c>
      <c r="I119" s="27">
        <v>0</v>
      </c>
      <c r="J119" s="27">
        <v>0</v>
      </c>
      <c r="K119" s="27" t="s">
        <v>230</v>
      </c>
      <c r="L119" s="28">
        <f t="shared" si="22"/>
        <v>1</v>
      </c>
      <c r="M119" s="28">
        <v>1</v>
      </c>
      <c r="N119" s="30">
        <v>1</v>
      </c>
      <c r="O119" s="30">
        <v>1</v>
      </c>
    </row>
    <row r="120" spans="1:15" ht="67.5" x14ac:dyDescent="0.2">
      <c r="A120" s="24">
        <v>55169</v>
      </c>
      <c r="B120" s="29" t="s">
        <v>253</v>
      </c>
      <c r="C120" s="24" t="s">
        <v>228</v>
      </c>
      <c r="D120" s="25" t="s">
        <v>229</v>
      </c>
      <c r="E120" s="26">
        <v>0</v>
      </c>
      <c r="F120" s="26">
        <v>0</v>
      </c>
      <c r="G120" s="26">
        <v>0</v>
      </c>
      <c r="H120" s="32">
        <v>1</v>
      </c>
      <c r="I120" s="27">
        <v>0</v>
      </c>
      <c r="J120" s="27">
        <v>0</v>
      </c>
      <c r="K120" s="27" t="s">
        <v>230</v>
      </c>
      <c r="L120" s="28">
        <v>0</v>
      </c>
      <c r="M120" s="28">
        <v>0</v>
      </c>
      <c r="N120" s="30">
        <v>0</v>
      </c>
      <c r="O120" s="30">
        <v>0</v>
      </c>
    </row>
    <row r="121" spans="1:15" ht="45" x14ac:dyDescent="0.2">
      <c r="A121" s="24">
        <v>55170</v>
      </c>
      <c r="B121" s="29" t="s">
        <v>254</v>
      </c>
      <c r="C121" s="24" t="s">
        <v>228</v>
      </c>
      <c r="D121" s="25" t="s">
        <v>229</v>
      </c>
      <c r="E121" s="26">
        <v>1060346.1000000001</v>
      </c>
      <c r="F121" s="26">
        <v>1060346.1000000001</v>
      </c>
      <c r="G121" s="26">
        <v>1060346.1000000001</v>
      </c>
      <c r="H121" s="32">
        <v>1</v>
      </c>
      <c r="I121" s="27">
        <v>1</v>
      </c>
      <c r="J121" s="27">
        <v>1</v>
      </c>
      <c r="K121" s="27" t="s">
        <v>230</v>
      </c>
      <c r="L121" s="28">
        <f t="shared" si="22"/>
        <v>1</v>
      </c>
      <c r="M121" s="28">
        <v>1</v>
      </c>
      <c r="N121" s="30">
        <v>1</v>
      </c>
      <c r="O121" s="30">
        <v>1</v>
      </c>
    </row>
    <row r="122" spans="1:15" ht="56.25" x14ac:dyDescent="0.2">
      <c r="A122" s="24">
        <v>55171</v>
      </c>
      <c r="B122" s="29" t="s">
        <v>255</v>
      </c>
      <c r="C122" s="24" t="s">
        <v>228</v>
      </c>
      <c r="D122" s="25" t="s">
        <v>229</v>
      </c>
      <c r="E122" s="26">
        <v>113153.77</v>
      </c>
      <c r="F122" s="26">
        <v>113153.77</v>
      </c>
      <c r="G122" s="26">
        <v>113153.77</v>
      </c>
      <c r="H122" s="32">
        <v>1</v>
      </c>
      <c r="I122" s="27">
        <v>1</v>
      </c>
      <c r="J122" s="27">
        <v>1</v>
      </c>
      <c r="K122" s="27" t="s">
        <v>230</v>
      </c>
      <c r="L122" s="28">
        <f t="shared" si="22"/>
        <v>1</v>
      </c>
      <c r="M122" s="28">
        <v>1</v>
      </c>
      <c r="N122" s="30">
        <v>1</v>
      </c>
      <c r="O122" s="30">
        <v>1</v>
      </c>
    </row>
    <row r="123" spans="1:15" ht="45" x14ac:dyDescent="0.2">
      <c r="A123" s="24">
        <v>55172</v>
      </c>
      <c r="B123" s="29" t="s">
        <v>256</v>
      </c>
      <c r="C123" s="24" t="s">
        <v>228</v>
      </c>
      <c r="D123" s="25" t="s">
        <v>229</v>
      </c>
      <c r="E123" s="26">
        <v>623635.56000000006</v>
      </c>
      <c r="F123" s="26">
        <v>623635.56000000006</v>
      </c>
      <c r="G123" s="26">
        <v>623635.56000000006</v>
      </c>
      <c r="H123" s="32">
        <v>1</v>
      </c>
      <c r="I123" s="27">
        <v>1</v>
      </c>
      <c r="J123" s="27">
        <v>1</v>
      </c>
      <c r="K123" s="27" t="s">
        <v>230</v>
      </c>
      <c r="L123" s="28">
        <f t="shared" si="22"/>
        <v>1</v>
      </c>
      <c r="M123" s="28">
        <v>1</v>
      </c>
      <c r="N123" s="30">
        <v>1</v>
      </c>
      <c r="O123" s="30">
        <v>1</v>
      </c>
    </row>
    <row r="124" spans="1:15" ht="45" x14ac:dyDescent="0.2">
      <c r="A124" s="24">
        <v>55173</v>
      </c>
      <c r="B124" s="29" t="s">
        <v>257</v>
      </c>
      <c r="C124" s="24" t="s">
        <v>228</v>
      </c>
      <c r="D124" s="25" t="s">
        <v>229</v>
      </c>
      <c r="E124" s="26">
        <v>0</v>
      </c>
      <c r="F124" s="26">
        <v>0</v>
      </c>
      <c r="G124" s="26">
        <v>0</v>
      </c>
      <c r="H124" s="32">
        <v>1</v>
      </c>
      <c r="I124" s="27">
        <v>0</v>
      </c>
      <c r="J124" s="27">
        <v>0</v>
      </c>
      <c r="K124" s="27" t="s">
        <v>230</v>
      </c>
      <c r="L124" s="28">
        <v>0</v>
      </c>
      <c r="M124" s="28">
        <v>0</v>
      </c>
      <c r="N124" s="30">
        <v>0</v>
      </c>
      <c r="O124" s="30">
        <v>0</v>
      </c>
    </row>
    <row r="125" spans="1:15" ht="45" x14ac:dyDescent="0.2">
      <c r="A125" s="24">
        <v>55174</v>
      </c>
      <c r="B125" s="29" t="s">
        <v>258</v>
      </c>
      <c r="C125" s="24" t="s">
        <v>228</v>
      </c>
      <c r="D125" s="25" t="s">
        <v>229</v>
      </c>
      <c r="E125" s="26">
        <v>483291.1</v>
      </c>
      <c r="F125" s="26">
        <v>483291.1</v>
      </c>
      <c r="G125" s="26">
        <v>483291.1</v>
      </c>
      <c r="H125" s="32">
        <v>1</v>
      </c>
      <c r="I125" s="27">
        <v>1</v>
      </c>
      <c r="J125" s="27">
        <v>1</v>
      </c>
      <c r="K125" s="27" t="s">
        <v>230</v>
      </c>
      <c r="L125" s="28">
        <f t="shared" si="22"/>
        <v>1</v>
      </c>
      <c r="M125" s="28">
        <v>1</v>
      </c>
      <c r="N125" s="30">
        <v>1</v>
      </c>
      <c r="O125" s="30">
        <v>1</v>
      </c>
    </row>
    <row r="126" spans="1:15" ht="56.25" x14ac:dyDescent="0.2">
      <c r="A126" s="24">
        <v>55175</v>
      </c>
      <c r="B126" s="29" t="s">
        <v>259</v>
      </c>
      <c r="C126" s="24" t="s">
        <v>228</v>
      </c>
      <c r="D126" s="25" t="s">
        <v>229</v>
      </c>
      <c r="E126" s="26">
        <v>0</v>
      </c>
      <c r="F126" s="26">
        <v>0</v>
      </c>
      <c r="G126" s="26">
        <v>0</v>
      </c>
      <c r="H126" s="32">
        <v>1</v>
      </c>
      <c r="I126" s="27">
        <v>0</v>
      </c>
      <c r="J126" s="27">
        <v>0</v>
      </c>
      <c r="K126" s="27" t="s">
        <v>230</v>
      </c>
      <c r="L126" s="28">
        <v>0</v>
      </c>
      <c r="M126" s="28">
        <v>0</v>
      </c>
      <c r="N126" s="30">
        <v>0</v>
      </c>
      <c r="O126" s="30">
        <v>0</v>
      </c>
    </row>
    <row r="127" spans="1:15" ht="56.25" x14ac:dyDescent="0.2">
      <c r="A127" s="24">
        <v>55176</v>
      </c>
      <c r="B127" s="29" t="s">
        <v>260</v>
      </c>
      <c r="C127" s="24" t="s">
        <v>228</v>
      </c>
      <c r="D127" s="25" t="s">
        <v>229</v>
      </c>
      <c r="E127" s="26">
        <v>575738.68000000005</v>
      </c>
      <c r="F127" s="26">
        <v>575738.68000000005</v>
      </c>
      <c r="G127" s="26">
        <v>575738.68000000005</v>
      </c>
      <c r="H127" s="32">
        <v>1</v>
      </c>
      <c r="I127" s="27">
        <v>0</v>
      </c>
      <c r="J127" s="27">
        <v>0</v>
      </c>
      <c r="K127" s="27" t="s">
        <v>230</v>
      </c>
      <c r="L127" s="28">
        <f t="shared" si="22"/>
        <v>1</v>
      </c>
      <c r="M127" s="28">
        <v>1</v>
      </c>
      <c r="N127" s="30">
        <v>1</v>
      </c>
      <c r="O127" s="30">
        <v>1</v>
      </c>
    </row>
    <row r="128" spans="1:15" ht="56.25" x14ac:dyDescent="0.2">
      <c r="A128" s="24">
        <v>55177</v>
      </c>
      <c r="B128" s="29" t="s">
        <v>261</v>
      </c>
      <c r="C128" s="24" t="s">
        <v>228</v>
      </c>
      <c r="D128" s="25" t="s">
        <v>229</v>
      </c>
      <c r="E128" s="26">
        <v>626284.88</v>
      </c>
      <c r="F128" s="26">
        <v>626284.88</v>
      </c>
      <c r="G128" s="26">
        <v>626284.88</v>
      </c>
      <c r="H128" s="32">
        <v>1</v>
      </c>
      <c r="I128" s="27">
        <v>1</v>
      </c>
      <c r="J128" s="27">
        <v>1</v>
      </c>
      <c r="K128" s="27" t="s">
        <v>230</v>
      </c>
      <c r="L128" s="28">
        <f t="shared" si="22"/>
        <v>1</v>
      </c>
      <c r="M128" s="28">
        <v>1</v>
      </c>
      <c r="N128" s="30">
        <v>1</v>
      </c>
      <c r="O128" s="30">
        <v>1</v>
      </c>
    </row>
    <row r="129" spans="1:15" ht="56.25" x14ac:dyDescent="0.2">
      <c r="A129" s="24">
        <v>55178</v>
      </c>
      <c r="B129" s="29" t="s">
        <v>262</v>
      </c>
      <c r="C129" s="24" t="s">
        <v>228</v>
      </c>
      <c r="D129" s="25" t="s">
        <v>229</v>
      </c>
      <c r="E129" s="26">
        <v>613108.01</v>
      </c>
      <c r="F129" s="26">
        <v>613108.01</v>
      </c>
      <c r="G129" s="26">
        <v>613108.01</v>
      </c>
      <c r="H129" s="32">
        <v>1</v>
      </c>
      <c r="I129" s="27">
        <v>1</v>
      </c>
      <c r="J129" s="27">
        <v>1</v>
      </c>
      <c r="K129" s="27" t="s">
        <v>230</v>
      </c>
      <c r="L129" s="28">
        <f t="shared" si="22"/>
        <v>1</v>
      </c>
      <c r="M129" s="28">
        <v>1</v>
      </c>
      <c r="N129" s="30">
        <v>1</v>
      </c>
      <c r="O129" s="30">
        <v>1</v>
      </c>
    </row>
    <row r="130" spans="1:15" ht="56.25" x14ac:dyDescent="0.2">
      <c r="A130" s="24">
        <v>55179</v>
      </c>
      <c r="B130" s="29" t="s">
        <v>263</v>
      </c>
      <c r="C130" s="24" t="s">
        <v>228</v>
      </c>
      <c r="D130" s="25" t="s">
        <v>229</v>
      </c>
      <c r="E130" s="26">
        <v>608715.72</v>
      </c>
      <c r="F130" s="26">
        <v>608715.72</v>
      </c>
      <c r="G130" s="26">
        <v>608715.72</v>
      </c>
      <c r="H130" s="32">
        <v>1</v>
      </c>
      <c r="I130" s="27">
        <v>1</v>
      </c>
      <c r="J130" s="27">
        <v>1</v>
      </c>
      <c r="K130" s="27" t="s">
        <v>230</v>
      </c>
      <c r="L130" s="28">
        <f t="shared" si="22"/>
        <v>1</v>
      </c>
      <c r="M130" s="28">
        <v>1</v>
      </c>
      <c r="N130" s="30">
        <v>1</v>
      </c>
      <c r="O130" s="30">
        <v>1</v>
      </c>
    </row>
    <row r="131" spans="1:15" ht="78.75" x14ac:dyDescent="0.2">
      <c r="A131" s="24">
        <v>55182</v>
      </c>
      <c r="B131" s="29" t="s">
        <v>264</v>
      </c>
      <c r="C131" s="24" t="s">
        <v>228</v>
      </c>
      <c r="D131" s="25" t="s">
        <v>229</v>
      </c>
      <c r="E131" s="26">
        <v>0</v>
      </c>
      <c r="F131" s="26">
        <v>0</v>
      </c>
      <c r="G131" s="26">
        <v>0</v>
      </c>
      <c r="H131" s="32">
        <v>1</v>
      </c>
      <c r="I131" s="27">
        <v>0</v>
      </c>
      <c r="J131" s="27">
        <v>0</v>
      </c>
      <c r="K131" s="27" t="s">
        <v>230</v>
      </c>
      <c r="L131" s="28">
        <v>0</v>
      </c>
      <c r="M131" s="28">
        <v>0</v>
      </c>
      <c r="N131" s="30">
        <v>0</v>
      </c>
      <c r="O131" s="30">
        <v>0</v>
      </c>
    </row>
    <row r="132" spans="1:15" ht="56.25" x14ac:dyDescent="0.2">
      <c r="A132" s="24">
        <v>57018</v>
      </c>
      <c r="B132" s="29" t="s">
        <v>265</v>
      </c>
      <c r="C132" s="24" t="s">
        <v>228</v>
      </c>
      <c r="D132" s="25" t="s">
        <v>229</v>
      </c>
      <c r="E132" s="26">
        <v>228244.94</v>
      </c>
      <c r="F132" s="26">
        <v>228244.94</v>
      </c>
      <c r="G132" s="26">
        <v>228244.94</v>
      </c>
      <c r="H132" s="32">
        <v>1</v>
      </c>
      <c r="I132" s="27">
        <v>1</v>
      </c>
      <c r="J132" s="27">
        <v>0</v>
      </c>
      <c r="K132" s="27" t="s">
        <v>230</v>
      </c>
      <c r="L132" s="28">
        <f t="shared" si="22"/>
        <v>1</v>
      </c>
      <c r="M132" s="28">
        <v>1</v>
      </c>
      <c r="N132" s="30">
        <v>1</v>
      </c>
      <c r="O132" s="30">
        <v>1</v>
      </c>
    </row>
    <row r="133" spans="1:15" ht="67.5" x14ac:dyDescent="0.2">
      <c r="A133" s="24">
        <v>59001</v>
      </c>
      <c r="B133" s="29" t="s">
        <v>266</v>
      </c>
      <c r="C133" s="24" t="s">
        <v>228</v>
      </c>
      <c r="D133" s="25" t="s">
        <v>229</v>
      </c>
      <c r="E133" s="26">
        <v>0</v>
      </c>
      <c r="F133" s="26">
        <v>0</v>
      </c>
      <c r="G133" s="26">
        <v>0</v>
      </c>
      <c r="H133" s="32">
        <v>1</v>
      </c>
      <c r="I133" s="27">
        <v>0</v>
      </c>
      <c r="J133" s="27">
        <v>0</v>
      </c>
      <c r="K133" s="27" t="s">
        <v>230</v>
      </c>
      <c r="L133" s="28">
        <v>0</v>
      </c>
      <c r="M133" s="28">
        <v>0</v>
      </c>
      <c r="N133" s="30">
        <v>0</v>
      </c>
      <c r="O133" s="30">
        <v>0</v>
      </c>
    </row>
    <row r="134" spans="1:15" ht="45" x14ac:dyDescent="0.2">
      <c r="A134" s="24">
        <v>10001</v>
      </c>
      <c r="B134" s="29" t="s">
        <v>267</v>
      </c>
      <c r="C134" s="24" t="s">
        <v>228</v>
      </c>
      <c r="D134" s="25" t="s">
        <v>229</v>
      </c>
      <c r="E134" s="26">
        <v>1580531.17</v>
      </c>
      <c r="F134" s="26">
        <v>1580531.17</v>
      </c>
      <c r="G134" s="26">
        <v>1580531.17</v>
      </c>
      <c r="H134" s="32">
        <v>1</v>
      </c>
      <c r="I134" s="27">
        <v>1</v>
      </c>
      <c r="J134" s="27">
        <v>1</v>
      </c>
      <c r="K134" s="27" t="s">
        <v>230</v>
      </c>
      <c r="L134" s="28">
        <f t="shared" si="22"/>
        <v>1</v>
      </c>
      <c r="M134" s="28">
        <v>1</v>
      </c>
      <c r="N134" s="30">
        <v>1</v>
      </c>
      <c r="O134" s="30">
        <v>1</v>
      </c>
    </row>
    <row r="135" spans="1:15" ht="90" x14ac:dyDescent="0.2">
      <c r="A135" s="24">
        <v>10013</v>
      </c>
      <c r="B135" s="29" t="s">
        <v>268</v>
      </c>
      <c r="C135" s="24" t="s">
        <v>228</v>
      </c>
      <c r="D135" s="25" t="s">
        <v>229</v>
      </c>
      <c r="E135" s="26">
        <v>3025262.89</v>
      </c>
      <c r="F135" s="26">
        <v>3025262.89</v>
      </c>
      <c r="G135" s="26">
        <v>3025262.89</v>
      </c>
      <c r="H135" s="32">
        <v>1</v>
      </c>
      <c r="I135" s="27">
        <v>1</v>
      </c>
      <c r="J135" s="27">
        <v>1</v>
      </c>
      <c r="K135" s="27" t="s">
        <v>230</v>
      </c>
      <c r="L135" s="28">
        <f t="shared" si="22"/>
        <v>1</v>
      </c>
      <c r="M135" s="28">
        <v>1</v>
      </c>
      <c r="N135" s="30">
        <v>1</v>
      </c>
      <c r="O135" s="30">
        <v>1</v>
      </c>
    </row>
    <row r="136" spans="1:15" ht="90" x14ac:dyDescent="0.2">
      <c r="A136" s="24">
        <v>55093</v>
      </c>
      <c r="B136" s="29" t="s">
        <v>269</v>
      </c>
      <c r="C136" s="24" t="s">
        <v>270</v>
      </c>
      <c r="D136" s="25" t="s">
        <v>229</v>
      </c>
      <c r="E136" s="26">
        <v>2462735.2400000002</v>
      </c>
      <c r="F136" s="26">
        <v>2462735.2400000002</v>
      </c>
      <c r="G136" s="26">
        <v>2462735.2400000002</v>
      </c>
      <c r="H136" s="32">
        <v>1</v>
      </c>
      <c r="I136" s="27">
        <v>1</v>
      </c>
      <c r="J136" s="27">
        <v>1</v>
      </c>
      <c r="K136" s="27" t="s">
        <v>230</v>
      </c>
      <c r="L136" s="28">
        <f t="shared" si="22"/>
        <v>1</v>
      </c>
      <c r="M136" s="28">
        <v>1</v>
      </c>
      <c r="N136" s="30">
        <v>1</v>
      </c>
      <c r="O136" s="30">
        <v>1</v>
      </c>
    </row>
    <row r="137" spans="1:15" ht="78.75" x14ac:dyDescent="0.2">
      <c r="A137" s="24">
        <v>55095</v>
      </c>
      <c r="B137" s="29" t="s">
        <v>271</v>
      </c>
      <c r="C137" s="24" t="s">
        <v>270</v>
      </c>
      <c r="D137" s="25" t="s">
        <v>229</v>
      </c>
      <c r="E137" s="26">
        <v>3965907.46</v>
      </c>
      <c r="F137" s="26">
        <v>3965907.46</v>
      </c>
      <c r="G137" s="26">
        <v>3485611.51</v>
      </c>
      <c r="H137" s="32">
        <v>1</v>
      </c>
      <c r="I137" s="27">
        <v>1</v>
      </c>
      <c r="J137" s="27">
        <v>1</v>
      </c>
      <c r="K137" s="27" t="s">
        <v>230</v>
      </c>
      <c r="L137" s="28">
        <f t="shared" si="22"/>
        <v>0.87889380807690343</v>
      </c>
      <c r="M137" s="28">
        <v>0.88</v>
      </c>
      <c r="N137" s="30">
        <v>1</v>
      </c>
      <c r="O137" s="30">
        <v>1</v>
      </c>
    </row>
    <row r="138" spans="1:15" ht="101.25" x14ac:dyDescent="0.2">
      <c r="A138" s="24">
        <v>55096</v>
      </c>
      <c r="B138" s="29" t="s">
        <v>272</v>
      </c>
      <c r="C138" s="24" t="s">
        <v>270</v>
      </c>
      <c r="D138" s="25" t="s">
        <v>229</v>
      </c>
      <c r="E138" s="26">
        <v>1897443.19</v>
      </c>
      <c r="F138" s="26">
        <v>1897443.19</v>
      </c>
      <c r="G138" s="26">
        <v>731350.1</v>
      </c>
      <c r="H138" s="32">
        <v>1</v>
      </c>
      <c r="I138" s="27">
        <v>1</v>
      </c>
      <c r="J138" s="27">
        <v>1</v>
      </c>
      <c r="K138" s="27" t="s">
        <v>230</v>
      </c>
      <c r="L138" s="28">
        <f t="shared" si="22"/>
        <v>0.38543978752797337</v>
      </c>
      <c r="M138" s="28">
        <v>0.39</v>
      </c>
      <c r="N138" s="30">
        <v>1</v>
      </c>
      <c r="O138" s="30">
        <v>1</v>
      </c>
    </row>
    <row r="139" spans="1:15" ht="56.25" x14ac:dyDescent="0.2">
      <c r="A139" s="24">
        <v>55097</v>
      </c>
      <c r="B139" s="29" t="s">
        <v>273</v>
      </c>
      <c r="C139" s="24" t="s">
        <v>270</v>
      </c>
      <c r="D139" s="25" t="s">
        <v>229</v>
      </c>
      <c r="E139" s="26">
        <v>2499615.15</v>
      </c>
      <c r="F139" s="26">
        <v>2499615.15</v>
      </c>
      <c r="G139" s="26">
        <v>2465586.46</v>
      </c>
      <c r="H139" s="32">
        <v>1</v>
      </c>
      <c r="I139" s="27">
        <v>1</v>
      </c>
      <c r="J139" s="27">
        <v>1</v>
      </c>
      <c r="K139" s="27" t="s">
        <v>230</v>
      </c>
      <c r="L139" s="28">
        <f t="shared" si="22"/>
        <v>0.98638642832677659</v>
      </c>
      <c r="M139" s="28">
        <v>0.99</v>
      </c>
      <c r="N139" s="30">
        <v>1</v>
      </c>
      <c r="O139" s="30">
        <v>1</v>
      </c>
    </row>
    <row r="140" spans="1:15" ht="78.75" x14ac:dyDescent="0.2">
      <c r="A140" s="24">
        <v>55098</v>
      </c>
      <c r="B140" s="29" t="s">
        <v>274</v>
      </c>
      <c r="C140" s="24" t="s">
        <v>270</v>
      </c>
      <c r="D140" s="25" t="s">
        <v>229</v>
      </c>
      <c r="E140" s="26">
        <v>4737852.03</v>
      </c>
      <c r="F140" s="26">
        <v>4737852.03</v>
      </c>
      <c r="G140" s="26">
        <v>3735690.02</v>
      </c>
      <c r="H140" s="32">
        <v>1</v>
      </c>
      <c r="I140" s="27">
        <v>1</v>
      </c>
      <c r="J140" s="27">
        <v>1</v>
      </c>
      <c r="K140" s="27" t="s">
        <v>230</v>
      </c>
      <c r="L140" s="28">
        <f t="shared" si="22"/>
        <v>0.78847756247887713</v>
      </c>
      <c r="M140" s="28">
        <v>0.79</v>
      </c>
      <c r="N140" s="30">
        <v>1</v>
      </c>
      <c r="O140" s="30">
        <v>1</v>
      </c>
    </row>
    <row r="141" spans="1:15" ht="112.5" x14ac:dyDescent="0.2">
      <c r="A141" s="24">
        <v>55099</v>
      </c>
      <c r="B141" s="29" t="s">
        <v>275</v>
      </c>
      <c r="C141" s="24" t="s">
        <v>270</v>
      </c>
      <c r="D141" s="25" t="s">
        <v>229</v>
      </c>
      <c r="E141" s="26">
        <v>6755361.25</v>
      </c>
      <c r="F141" s="26">
        <v>6755361.25</v>
      </c>
      <c r="G141" s="26">
        <v>6441644.1699999999</v>
      </c>
      <c r="H141" s="32">
        <v>1</v>
      </c>
      <c r="I141" s="27">
        <v>1</v>
      </c>
      <c r="J141" s="27">
        <v>1</v>
      </c>
      <c r="K141" s="27" t="s">
        <v>230</v>
      </c>
      <c r="L141" s="28">
        <f t="shared" si="22"/>
        <v>0.95356028073258103</v>
      </c>
      <c r="M141" s="28">
        <v>0.95</v>
      </c>
      <c r="N141" s="30">
        <v>1</v>
      </c>
      <c r="O141" s="30">
        <v>1</v>
      </c>
    </row>
    <row r="142" spans="1:15" ht="78.75" x14ac:dyDescent="0.2">
      <c r="A142" s="24">
        <v>55100</v>
      </c>
      <c r="B142" s="29" t="s">
        <v>276</v>
      </c>
      <c r="C142" s="24" t="s">
        <v>270</v>
      </c>
      <c r="D142" s="25" t="s">
        <v>229</v>
      </c>
      <c r="E142" s="26">
        <v>21775507.109999999</v>
      </c>
      <c r="F142" s="26">
        <v>21775507.109999999</v>
      </c>
      <c r="G142" s="26">
        <v>21738673.030000001</v>
      </c>
      <c r="H142" s="32">
        <v>1</v>
      </c>
      <c r="I142" s="27">
        <v>1</v>
      </c>
      <c r="J142" s="27">
        <v>1</v>
      </c>
      <c r="K142" s="27" t="s">
        <v>230</v>
      </c>
      <c r="L142" s="28">
        <v>0.99</v>
      </c>
      <c r="M142" s="28">
        <v>0.99</v>
      </c>
      <c r="N142" s="30">
        <v>1</v>
      </c>
      <c r="O142" s="30">
        <v>1</v>
      </c>
    </row>
    <row r="143" spans="1:15" ht="67.5" x14ac:dyDescent="0.2">
      <c r="A143" s="24">
        <v>55104</v>
      </c>
      <c r="B143" s="29" t="s">
        <v>277</v>
      </c>
      <c r="C143" s="24" t="s">
        <v>270</v>
      </c>
      <c r="D143" s="25" t="s">
        <v>229</v>
      </c>
      <c r="E143" s="26">
        <v>13906109.67</v>
      </c>
      <c r="F143" s="26">
        <v>13906109.67</v>
      </c>
      <c r="G143" s="26">
        <v>13906104.75</v>
      </c>
      <c r="H143" s="32">
        <v>1</v>
      </c>
      <c r="I143" s="27">
        <v>1</v>
      </c>
      <c r="J143" s="27">
        <v>1</v>
      </c>
      <c r="K143" s="27" t="s">
        <v>230</v>
      </c>
      <c r="L143" s="28">
        <f t="shared" si="22"/>
        <v>0.99999964619867698</v>
      </c>
      <c r="M143" s="28">
        <v>1</v>
      </c>
      <c r="N143" s="30">
        <v>1</v>
      </c>
      <c r="O143" s="30">
        <v>1</v>
      </c>
    </row>
    <row r="144" spans="1:15" ht="67.5" x14ac:dyDescent="0.2">
      <c r="A144" s="24">
        <v>55105</v>
      </c>
      <c r="B144" s="29" t="s">
        <v>238</v>
      </c>
      <c r="C144" s="24" t="s">
        <v>270</v>
      </c>
      <c r="D144" s="25" t="s">
        <v>229</v>
      </c>
      <c r="E144" s="26">
        <v>252840</v>
      </c>
      <c r="F144" s="26">
        <v>252840</v>
      </c>
      <c r="G144" s="26">
        <v>0</v>
      </c>
      <c r="H144" s="32">
        <v>1</v>
      </c>
      <c r="I144" s="27">
        <v>0</v>
      </c>
      <c r="J144" s="27">
        <v>0</v>
      </c>
      <c r="K144" s="27" t="s">
        <v>230</v>
      </c>
      <c r="L144" s="28">
        <f t="shared" si="22"/>
        <v>0</v>
      </c>
      <c r="M144" s="28">
        <v>0</v>
      </c>
      <c r="N144" s="30">
        <v>0</v>
      </c>
      <c r="O144" s="30">
        <v>0</v>
      </c>
    </row>
    <row r="145" spans="1:15" ht="78.75" x14ac:dyDescent="0.2">
      <c r="A145" s="24">
        <v>55123</v>
      </c>
      <c r="B145" s="29" t="s">
        <v>278</v>
      </c>
      <c r="C145" s="24" t="s">
        <v>270</v>
      </c>
      <c r="D145" s="25" t="s">
        <v>229</v>
      </c>
      <c r="E145" s="26">
        <v>3526919.39</v>
      </c>
      <c r="F145" s="26">
        <v>3526919.39</v>
      </c>
      <c r="G145" s="26">
        <v>3526610.69</v>
      </c>
      <c r="H145" s="32">
        <v>1</v>
      </c>
      <c r="I145" s="27">
        <v>1</v>
      </c>
      <c r="J145" s="27">
        <v>1</v>
      </c>
      <c r="K145" s="27" t="s">
        <v>230</v>
      </c>
      <c r="L145" s="28">
        <v>0.99</v>
      </c>
      <c r="M145" s="28">
        <v>0.99</v>
      </c>
      <c r="N145" s="30">
        <v>1</v>
      </c>
      <c r="O145" s="30">
        <v>1</v>
      </c>
    </row>
    <row r="146" spans="1:15" ht="56.25" x14ac:dyDescent="0.2">
      <c r="A146" s="24">
        <v>55124</v>
      </c>
      <c r="B146" s="29" t="s">
        <v>279</v>
      </c>
      <c r="C146" s="24" t="s">
        <v>270</v>
      </c>
      <c r="D146" s="25" t="s">
        <v>229</v>
      </c>
      <c r="E146" s="26">
        <v>2260201.7799999998</v>
      </c>
      <c r="F146" s="26">
        <v>2260201.7799999998</v>
      </c>
      <c r="G146" s="26">
        <v>2058495.51</v>
      </c>
      <c r="H146" s="32">
        <v>1</v>
      </c>
      <c r="I146" s="27">
        <v>1</v>
      </c>
      <c r="J146" s="27">
        <v>1</v>
      </c>
      <c r="K146" s="27" t="s">
        <v>230</v>
      </c>
      <c r="L146" s="28">
        <f t="shared" si="22"/>
        <v>0.91075740591621002</v>
      </c>
      <c r="M146" s="28">
        <v>0.91</v>
      </c>
      <c r="N146" s="30">
        <v>1</v>
      </c>
      <c r="O146" s="30">
        <v>1</v>
      </c>
    </row>
    <row r="147" spans="1:15" ht="67.5" x14ac:dyDescent="0.2">
      <c r="A147" s="24">
        <v>55126</v>
      </c>
      <c r="B147" s="29" t="s">
        <v>280</v>
      </c>
      <c r="C147" s="24" t="s">
        <v>270</v>
      </c>
      <c r="D147" s="25" t="s">
        <v>229</v>
      </c>
      <c r="E147" s="26">
        <v>2500000</v>
      </c>
      <c r="F147" s="26">
        <v>2500000</v>
      </c>
      <c r="G147" s="26">
        <v>2267128.14</v>
      </c>
      <c r="H147" s="32">
        <v>1</v>
      </c>
      <c r="I147" s="27">
        <v>1</v>
      </c>
      <c r="J147" s="27">
        <v>1</v>
      </c>
      <c r="K147" s="27" t="s">
        <v>230</v>
      </c>
      <c r="L147" s="28">
        <f t="shared" si="22"/>
        <v>0.90685125600000005</v>
      </c>
      <c r="M147" s="28">
        <v>0.91</v>
      </c>
      <c r="N147" s="30">
        <v>1</v>
      </c>
      <c r="O147" s="30">
        <v>1</v>
      </c>
    </row>
    <row r="148" spans="1:15" ht="112.5" x14ac:dyDescent="0.2">
      <c r="A148" s="24">
        <v>55127</v>
      </c>
      <c r="B148" s="29" t="s">
        <v>281</v>
      </c>
      <c r="C148" s="24" t="s">
        <v>270</v>
      </c>
      <c r="D148" s="25" t="s">
        <v>229</v>
      </c>
      <c r="E148" s="26">
        <v>689700</v>
      </c>
      <c r="F148" s="26">
        <v>689700</v>
      </c>
      <c r="G148" s="26">
        <v>688037.59</v>
      </c>
      <c r="H148" s="32">
        <v>1</v>
      </c>
      <c r="I148" s="27">
        <v>1</v>
      </c>
      <c r="J148" s="27">
        <v>1</v>
      </c>
      <c r="K148" s="27" t="s">
        <v>230</v>
      </c>
      <c r="L148" s="28">
        <f t="shared" si="22"/>
        <v>0.99758966217195877</v>
      </c>
      <c r="M148" s="28">
        <v>1</v>
      </c>
      <c r="N148" s="30">
        <v>1</v>
      </c>
      <c r="O148" s="30">
        <v>1</v>
      </c>
    </row>
    <row r="149" spans="1:15" ht="67.5" x14ac:dyDescent="0.2">
      <c r="A149" s="24">
        <v>55144</v>
      </c>
      <c r="B149" s="29" t="s">
        <v>282</v>
      </c>
      <c r="C149" s="24" t="s">
        <v>270</v>
      </c>
      <c r="D149" s="25" t="s">
        <v>229</v>
      </c>
      <c r="E149" s="26">
        <v>10800000</v>
      </c>
      <c r="F149" s="26">
        <v>10800000</v>
      </c>
      <c r="G149" s="26">
        <v>6860864.7699999996</v>
      </c>
      <c r="H149" s="32">
        <v>1</v>
      </c>
      <c r="I149" s="27">
        <v>0</v>
      </c>
      <c r="J149" s="27">
        <v>0</v>
      </c>
      <c r="K149" s="27" t="s">
        <v>230</v>
      </c>
      <c r="L149" s="28">
        <f t="shared" si="22"/>
        <v>0.63526525648148147</v>
      </c>
      <c r="M149" s="28">
        <v>0.64</v>
      </c>
      <c r="N149" s="30">
        <v>1</v>
      </c>
      <c r="O149" s="30">
        <v>1</v>
      </c>
    </row>
    <row r="150" spans="1:15" ht="67.5" x14ac:dyDescent="0.2">
      <c r="A150" s="24">
        <v>55145</v>
      </c>
      <c r="B150" s="29" t="s">
        <v>283</v>
      </c>
      <c r="C150" s="24" t="s">
        <v>270</v>
      </c>
      <c r="D150" s="25" t="s">
        <v>229</v>
      </c>
      <c r="E150" s="26">
        <v>3250000</v>
      </c>
      <c r="F150" s="26">
        <v>3250000</v>
      </c>
      <c r="G150" s="26">
        <v>3199754.28</v>
      </c>
      <c r="H150" s="32">
        <v>1</v>
      </c>
      <c r="I150" s="27">
        <v>1</v>
      </c>
      <c r="J150" s="27">
        <v>0</v>
      </c>
      <c r="K150" s="27" t="s">
        <v>230</v>
      </c>
      <c r="L150" s="28">
        <f t="shared" si="22"/>
        <v>0.98453977846153828</v>
      </c>
      <c r="M150" s="28">
        <v>0.98</v>
      </c>
      <c r="N150" s="30">
        <v>1</v>
      </c>
      <c r="O150" s="30">
        <v>1</v>
      </c>
    </row>
    <row r="151" spans="1:15" ht="56.25" x14ac:dyDescent="0.2">
      <c r="A151" s="24">
        <v>55146</v>
      </c>
      <c r="B151" s="29" t="s">
        <v>284</v>
      </c>
      <c r="C151" s="24" t="s">
        <v>270</v>
      </c>
      <c r="D151" s="25" t="s">
        <v>229</v>
      </c>
      <c r="E151" s="26">
        <v>15900000</v>
      </c>
      <c r="F151" s="26">
        <v>15900000</v>
      </c>
      <c r="G151" s="26">
        <v>9430180.8300000001</v>
      </c>
      <c r="H151" s="32">
        <v>1</v>
      </c>
      <c r="I151" s="27">
        <v>1</v>
      </c>
      <c r="J151" s="27">
        <v>1</v>
      </c>
      <c r="K151" s="27" t="s">
        <v>230</v>
      </c>
      <c r="L151" s="28">
        <f t="shared" si="22"/>
        <v>0.59309313396226415</v>
      </c>
      <c r="M151" s="28">
        <v>0.59</v>
      </c>
      <c r="N151" s="30">
        <v>1</v>
      </c>
      <c r="O151" s="30">
        <v>1</v>
      </c>
    </row>
    <row r="152" spans="1:15" ht="56.25" x14ac:dyDescent="0.2">
      <c r="A152" s="24">
        <v>55147</v>
      </c>
      <c r="B152" s="29" t="s">
        <v>285</v>
      </c>
      <c r="C152" s="24" t="s">
        <v>270</v>
      </c>
      <c r="D152" s="25" t="s">
        <v>229</v>
      </c>
      <c r="E152" s="26">
        <v>0</v>
      </c>
      <c r="F152" s="26">
        <v>0</v>
      </c>
      <c r="G152" s="26">
        <v>0</v>
      </c>
      <c r="H152" s="32">
        <v>1</v>
      </c>
      <c r="I152" s="27">
        <v>0</v>
      </c>
      <c r="J152" s="27">
        <v>0</v>
      </c>
      <c r="K152" s="27" t="s">
        <v>230</v>
      </c>
      <c r="L152" s="28">
        <v>0</v>
      </c>
      <c r="M152" s="28">
        <v>0</v>
      </c>
      <c r="N152" s="30">
        <v>0</v>
      </c>
      <c r="O152" s="30">
        <v>0</v>
      </c>
    </row>
    <row r="153" spans="1:15" ht="67.5" x14ac:dyDescent="0.2">
      <c r="A153" s="24">
        <v>55148</v>
      </c>
      <c r="B153" s="29" t="s">
        <v>286</v>
      </c>
      <c r="C153" s="24" t="s">
        <v>270</v>
      </c>
      <c r="D153" s="25" t="s">
        <v>229</v>
      </c>
      <c r="E153" s="26">
        <v>0</v>
      </c>
      <c r="F153" s="26">
        <v>0</v>
      </c>
      <c r="G153" s="26">
        <v>0</v>
      </c>
      <c r="H153" s="32">
        <v>1</v>
      </c>
      <c r="I153" s="27">
        <v>0</v>
      </c>
      <c r="J153" s="27">
        <v>0</v>
      </c>
      <c r="K153" s="27" t="s">
        <v>230</v>
      </c>
      <c r="L153" s="28">
        <v>0</v>
      </c>
      <c r="M153" s="28">
        <v>0</v>
      </c>
      <c r="N153" s="30">
        <v>0</v>
      </c>
      <c r="O153" s="30">
        <v>0</v>
      </c>
    </row>
    <row r="154" spans="1:15" ht="67.5" x14ac:dyDescent="0.2">
      <c r="A154" s="24">
        <v>55149</v>
      </c>
      <c r="B154" s="29" t="s">
        <v>287</v>
      </c>
      <c r="C154" s="24" t="s">
        <v>270</v>
      </c>
      <c r="D154" s="25" t="s">
        <v>229</v>
      </c>
      <c r="E154" s="26">
        <v>3243407.15</v>
      </c>
      <c r="F154" s="26">
        <v>3243407.15</v>
      </c>
      <c r="G154" s="26">
        <v>3169873.99</v>
      </c>
      <c r="H154" s="32">
        <v>1</v>
      </c>
      <c r="I154" s="27">
        <v>1</v>
      </c>
      <c r="J154" s="27">
        <v>0</v>
      </c>
      <c r="K154" s="27" t="s">
        <v>230</v>
      </c>
      <c r="L154" s="28">
        <f t="shared" si="22"/>
        <v>0.97732842144101473</v>
      </c>
      <c r="M154" s="28">
        <v>0.98</v>
      </c>
      <c r="N154" s="30">
        <v>1</v>
      </c>
      <c r="O154" s="30">
        <v>1</v>
      </c>
    </row>
    <row r="155" spans="1:15" ht="78.75" x14ac:dyDescent="0.2">
      <c r="A155" s="24">
        <v>55150</v>
      </c>
      <c r="B155" s="29" t="s">
        <v>288</v>
      </c>
      <c r="C155" s="24" t="s">
        <v>270</v>
      </c>
      <c r="D155" s="25" t="s">
        <v>229</v>
      </c>
      <c r="E155" s="26">
        <v>19200000</v>
      </c>
      <c r="F155" s="26">
        <v>19200000</v>
      </c>
      <c r="G155" s="26">
        <v>15632981.75</v>
      </c>
      <c r="H155" s="32">
        <v>1</v>
      </c>
      <c r="I155" s="27">
        <v>1</v>
      </c>
      <c r="J155" s="27">
        <v>1</v>
      </c>
      <c r="K155" s="27" t="s">
        <v>230</v>
      </c>
      <c r="L155" s="28">
        <f t="shared" si="22"/>
        <v>0.81421779947916662</v>
      </c>
      <c r="M155" s="28">
        <v>0.81</v>
      </c>
      <c r="N155" s="30">
        <v>1</v>
      </c>
      <c r="O155" s="30">
        <v>1</v>
      </c>
    </row>
    <row r="156" spans="1:15" ht="45" x14ac:dyDescent="0.2">
      <c r="A156" s="24">
        <v>55151</v>
      </c>
      <c r="B156" s="29" t="s">
        <v>289</v>
      </c>
      <c r="C156" s="24" t="s">
        <v>270</v>
      </c>
      <c r="D156" s="25" t="s">
        <v>229</v>
      </c>
      <c r="E156" s="26">
        <v>0</v>
      </c>
      <c r="F156" s="26">
        <v>0</v>
      </c>
      <c r="G156" s="26">
        <v>0</v>
      </c>
      <c r="H156" s="32">
        <v>0</v>
      </c>
      <c r="I156" s="27">
        <v>0</v>
      </c>
      <c r="J156" s="27">
        <v>0</v>
      </c>
      <c r="K156" s="27" t="s">
        <v>230</v>
      </c>
      <c r="L156" s="28">
        <v>0</v>
      </c>
      <c r="M156" s="28">
        <v>0</v>
      </c>
      <c r="N156" s="30">
        <v>0</v>
      </c>
      <c r="O156" s="30">
        <v>0</v>
      </c>
    </row>
    <row r="157" spans="1:15" ht="56.25" x14ac:dyDescent="0.2">
      <c r="A157" s="24">
        <v>55152</v>
      </c>
      <c r="B157" s="29" t="s">
        <v>290</v>
      </c>
      <c r="C157" s="24" t="s">
        <v>270</v>
      </c>
      <c r="D157" s="25" t="s">
        <v>229</v>
      </c>
      <c r="E157" s="26">
        <v>5254201.22</v>
      </c>
      <c r="F157" s="26">
        <v>5254201.22</v>
      </c>
      <c r="G157" s="26">
        <v>4541007.68</v>
      </c>
      <c r="H157" s="32">
        <v>1</v>
      </c>
      <c r="I157" s="27">
        <v>1</v>
      </c>
      <c r="J157" s="27">
        <v>0</v>
      </c>
      <c r="K157" s="27" t="s">
        <v>230</v>
      </c>
      <c r="L157" s="28">
        <f t="shared" si="22"/>
        <v>0.86426223318489503</v>
      </c>
      <c r="M157" s="28">
        <v>0.86</v>
      </c>
      <c r="N157" s="30">
        <v>1</v>
      </c>
      <c r="O157" s="30">
        <v>1</v>
      </c>
    </row>
    <row r="158" spans="1:15" ht="67.5" x14ac:dyDescent="0.2">
      <c r="A158" s="24">
        <v>55153</v>
      </c>
      <c r="B158" s="29" t="s">
        <v>291</v>
      </c>
      <c r="C158" s="24" t="s">
        <v>270</v>
      </c>
      <c r="D158" s="25" t="s">
        <v>229</v>
      </c>
      <c r="E158" s="26">
        <v>0</v>
      </c>
      <c r="F158" s="26">
        <v>0</v>
      </c>
      <c r="G158" s="26">
        <v>0</v>
      </c>
      <c r="H158" s="32">
        <v>1</v>
      </c>
      <c r="I158" s="27">
        <v>0</v>
      </c>
      <c r="J158" s="27">
        <v>0</v>
      </c>
      <c r="K158" s="27" t="s">
        <v>230</v>
      </c>
      <c r="L158" s="28">
        <v>0</v>
      </c>
      <c r="M158" s="28">
        <v>0</v>
      </c>
      <c r="N158" s="30">
        <v>0</v>
      </c>
      <c r="O158" s="30">
        <v>0</v>
      </c>
    </row>
    <row r="159" spans="1:15" ht="90" x14ac:dyDescent="0.2">
      <c r="A159" s="24">
        <v>55154</v>
      </c>
      <c r="B159" s="29" t="s">
        <v>292</v>
      </c>
      <c r="C159" s="24" t="s">
        <v>270</v>
      </c>
      <c r="D159" s="25" t="s">
        <v>229</v>
      </c>
      <c r="E159" s="26">
        <v>0</v>
      </c>
      <c r="F159" s="26">
        <v>0</v>
      </c>
      <c r="G159" s="26">
        <v>0</v>
      </c>
      <c r="H159" s="32">
        <v>1</v>
      </c>
      <c r="I159" s="27">
        <v>0</v>
      </c>
      <c r="J159" s="27">
        <v>0</v>
      </c>
      <c r="K159" s="27" t="s">
        <v>230</v>
      </c>
      <c r="L159" s="28">
        <v>0</v>
      </c>
      <c r="M159" s="28">
        <v>0</v>
      </c>
      <c r="N159" s="30">
        <v>0</v>
      </c>
      <c r="O159" s="30">
        <v>0</v>
      </c>
    </row>
    <row r="160" spans="1:15" ht="78.75" x14ac:dyDescent="0.2">
      <c r="A160" s="24">
        <v>55155</v>
      </c>
      <c r="B160" s="29" t="s">
        <v>293</v>
      </c>
      <c r="C160" s="24" t="s">
        <v>270</v>
      </c>
      <c r="D160" s="25" t="s">
        <v>229</v>
      </c>
      <c r="E160" s="26">
        <v>0</v>
      </c>
      <c r="F160" s="26">
        <v>0</v>
      </c>
      <c r="G160" s="26">
        <v>0</v>
      </c>
      <c r="H160" s="32">
        <v>1</v>
      </c>
      <c r="I160" s="27">
        <v>0</v>
      </c>
      <c r="J160" s="27">
        <v>0</v>
      </c>
      <c r="K160" s="27" t="s">
        <v>230</v>
      </c>
      <c r="L160" s="28">
        <v>0</v>
      </c>
      <c r="M160" s="28">
        <v>0</v>
      </c>
      <c r="N160" s="30">
        <v>0</v>
      </c>
      <c r="O160" s="30">
        <v>0</v>
      </c>
    </row>
    <row r="161" spans="1:15" ht="67.5" x14ac:dyDescent="0.2">
      <c r="A161" s="24">
        <v>55156</v>
      </c>
      <c r="B161" s="29" t="s">
        <v>294</v>
      </c>
      <c r="C161" s="24" t="s">
        <v>270</v>
      </c>
      <c r="D161" s="25" t="s">
        <v>229</v>
      </c>
      <c r="E161" s="26">
        <v>4700916.18</v>
      </c>
      <c r="F161" s="26">
        <v>4700916.18</v>
      </c>
      <c r="G161" s="26">
        <v>4290568.2300000004</v>
      </c>
      <c r="H161" s="32">
        <v>1</v>
      </c>
      <c r="I161" s="27">
        <v>0</v>
      </c>
      <c r="J161" s="27">
        <v>0</v>
      </c>
      <c r="K161" s="27" t="s">
        <v>230</v>
      </c>
      <c r="L161" s="28">
        <f t="shared" si="22"/>
        <v>0.91270894134513181</v>
      </c>
      <c r="M161" s="28">
        <v>0.91</v>
      </c>
      <c r="N161" s="30">
        <v>1</v>
      </c>
      <c r="O161" s="30">
        <v>1</v>
      </c>
    </row>
    <row r="162" spans="1:15" ht="90" x14ac:dyDescent="0.2">
      <c r="A162" s="24">
        <v>55157</v>
      </c>
      <c r="B162" s="29" t="s">
        <v>295</v>
      </c>
      <c r="C162" s="24" t="s">
        <v>270</v>
      </c>
      <c r="D162" s="25" t="s">
        <v>229</v>
      </c>
      <c r="E162" s="26">
        <v>3724000</v>
      </c>
      <c r="F162" s="26">
        <v>3724000</v>
      </c>
      <c r="G162" s="26">
        <v>2819254.03</v>
      </c>
      <c r="H162" s="32">
        <v>1</v>
      </c>
      <c r="I162" s="27">
        <v>0</v>
      </c>
      <c r="J162" s="27">
        <v>0</v>
      </c>
      <c r="K162" s="27" t="s">
        <v>230</v>
      </c>
      <c r="L162" s="28">
        <f t="shared" si="22"/>
        <v>0.75704995435016098</v>
      </c>
      <c r="M162" s="28">
        <f>+G162/F162%</f>
        <v>75.704995435016102</v>
      </c>
      <c r="N162" s="30">
        <v>1</v>
      </c>
      <c r="O162" s="30">
        <v>1</v>
      </c>
    </row>
    <row r="163" spans="1:15" ht="45" x14ac:dyDescent="0.2">
      <c r="A163" s="24">
        <v>55160</v>
      </c>
      <c r="B163" s="29" t="s">
        <v>296</v>
      </c>
      <c r="C163" s="24" t="s">
        <v>270</v>
      </c>
      <c r="D163" s="25" t="s">
        <v>229</v>
      </c>
      <c r="E163" s="26">
        <v>600000</v>
      </c>
      <c r="F163" s="26">
        <v>600000</v>
      </c>
      <c r="G163" s="26">
        <v>599998.53</v>
      </c>
      <c r="H163" s="32">
        <v>1</v>
      </c>
      <c r="I163" s="27">
        <v>1</v>
      </c>
      <c r="J163" s="27">
        <v>1</v>
      </c>
      <c r="K163" s="27" t="s">
        <v>230</v>
      </c>
      <c r="L163" s="28">
        <f t="shared" si="22"/>
        <v>0.99999755000000012</v>
      </c>
      <c r="M163" s="28">
        <v>1</v>
      </c>
      <c r="N163" s="30">
        <v>1</v>
      </c>
      <c r="O163" s="30">
        <v>1</v>
      </c>
    </row>
    <row r="164" spans="1:15" ht="56.25" x14ac:dyDescent="0.2">
      <c r="A164" s="24">
        <v>55161</v>
      </c>
      <c r="B164" s="29" t="s">
        <v>247</v>
      </c>
      <c r="C164" s="24" t="s">
        <v>270</v>
      </c>
      <c r="D164" s="25" t="s">
        <v>229</v>
      </c>
      <c r="E164" s="26">
        <v>0</v>
      </c>
      <c r="F164" s="26">
        <v>0</v>
      </c>
      <c r="G164" s="26">
        <v>0</v>
      </c>
      <c r="H164" s="32">
        <v>1</v>
      </c>
      <c r="I164" s="27">
        <v>0</v>
      </c>
      <c r="J164" s="27">
        <v>0</v>
      </c>
      <c r="K164" s="27" t="s">
        <v>230</v>
      </c>
      <c r="L164" s="28">
        <v>0</v>
      </c>
      <c r="M164" s="28">
        <v>0</v>
      </c>
      <c r="N164" s="30">
        <v>0</v>
      </c>
      <c r="O164" s="30">
        <v>0</v>
      </c>
    </row>
    <row r="165" spans="1:15" ht="56.25" x14ac:dyDescent="0.2">
      <c r="A165" s="24">
        <v>55162</v>
      </c>
      <c r="B165" s="29" t="s">
        <v>248</v>
      </c>
      <c r="C165" s="24" t="s">
        <v>270</v>
      </c>
      <c r="D165" s="25" t="s">
        <v>229</v>
      </c>
      <c r="E165" s="26">
        <v>0</v>
      </c>
      <c r="F165" s="26">
        <v>0</v>
      </c>
      <c r="G165" s="26">
        <v>0</v>
      </c>
      <c r="H165" s="32">
        <v>1</v>
      </c>
      <c r="I165" s="27">
        <v>0</v>
      </c>
      <c r="J165" s="27">
        <v>0</v>
      </c>
      <c r="K165" s="27" t="s">
        <v>230</v>
      </c>
      <c r="L165" s="28">
        <v>0</v>
      </c>
      <c r="M165" s="28">
        <v>0</v>
      </c>
      <c r="N165" s="30">
        <v>0</v>
      </c>
      <c r="O165" s="30">
        <v>0</v>
      </c>
    </row>
    <row r="166" spans="1:15" ht="56.25" x14ac:dyDescent="0.2">
      <c r="A166" s="24">
        <v>55163</v>
      </c>
      <c r="B166" s="29" t="s">
        <v>249</v>
      </c>
      <c r="C166" s="24" t="s">
        <v>270</v>
      </c>
      <c r="D166" s="25" t="s">
        <v>229</v>
      </c>
      <c r="E166" s="26">
        <v>0</v>
      </c>
      <c r="F166" s="26">
        <v>0</v>
      </c>
      <c r="G166" s="26">
        <v>0</v>
      </c>
      <c r="H166" s="32">
        <v>1</v>
      </c>
      <c r="I166" s="27">
        <v>0</v>
      </c>
      <c r="J166" s="27">
        <v>0</v>
      </c>
      <c r="K166" s="27" t="s">
        <v>230</v>
      </c>
      <c r="L166" s="28">
        <v>0</v>
      </c>
      <c r="M166" s="28">
        <v>0</v>
      </c>
      <c r="N166" s="30">
        <v>0</v>
      </c>
      <c r="O166" s="30">
        <v>0</v>
      </c>
    </row>
    <row r="167" spans="1:15" ht="67.5" x14ac:dyDescent="0.2">
      <c r="A167" s="24">
        <v>55085</v>
      </c>
      <c r="B167" s="29" t="s">
        <v>297</v>
      </c>
      <c r="C167" s="24" t="s">
        <v>298</v>
      </c>
      <c r="D167" s="25" t="s">
        <v>229</v>
      </c>
      <c r="E167" s="26">
        <v>947439</v>
      </c>
      <c r="F167" s="26">
        <v>947439</v>
      </c>
      <c r="G167" s="26">
        <v>947439</v>
      </c>
      <c r="H167" s="32">
        <v>1</v>
      </c>
      <c r="I167" s="27">
        <v>0</v>
      </c>
      <c r="J167" s="27">
        <v>1</v>
      </c>
      <c r="K167" s="27" t="s">
        <v>230</v>
      </c>
      <c r="L167" s="28">
        <f t="shared" si="22"/>
        <v>1</v>
      </c>
      <c r="M167" s="28">
        <v>1</v>
      </c>
      <c r="N167" s="30">
        <v>1</v>
      </c>
      <c r="O167" s="30">
        <v>1</v>
      </c>
    </row>
    <row r="168" spans="1:15" ht="78.75" x14ac:dyDescent="0.2">
      <c r="A168" s="24">
        <v>55125</v>
      </c>
      <c r="B168" s="29" t="s">
        <v>299</v>
      </c>
      <c r="C168" s="24" t="s">
        <v>298</v>
      </c>
      <c r="D168" s="25" t="s">
        <v>229</v>
      </c>
      <c r="E168" s="26">
        <v>9891330.5899999999</v>
      </c>
      <c r="F168" s="26">
        <v>9891330.5899999999</v>
      </c>
      <c r="G168" s="26">
        <v>9891330.5899999999</v>
      </c>
      <c r="H168" s="32">
        <v>1</v>
      </c>
      <c r="I168" s="27">
        <v>0</v>
      </c>
      <c r="J168" s="27">
        <v>1</v>
      </c>
      <c r="K168" s="27" t="s">
        <v>230</v>
      </c>
      <c r="L168" s="28">
        <f t="shared" si="22"/>
        <v>1</v>
      </c>
      <c r="M168" s="28">
        <v>1</v>
      </c>
      <c r="N168" s="30">
        <v>1</v>
      </c>
      <c r="O168" s="30">
        <v>1</v>
      </c>
    </row>
    <row r="169" spans="1:15" ht="67.5" x14ac:dyDescent="0.2">
      <c r="A169" s="24">
        <v>55132</v>
      </c>
      <c r="B169" s="29" t="s">
        <v>300</v>
      </c>
      <c r="C169" s="24" t="s">
        <v>298</v>
      </c>
      <c r="D169" s="25" t="s">
        <v>229</v>
      </c>
      <c r="E169" s="26">
        <v>9852000</v>
      </c>
      <c r="F169" s="26">
        <v>9852000</v>
      </c>
      <c r="G169" s="26">
        <v>7287688.6799999997</v>
      </c>
      <c r="H169" s="32">
        <v>1</v>
      </c>
      <c r="I169" s="27">
        <v>1</v>
      </c>
      <c r="J169" s="27">
        <v>0</v>
      </c>
      <c r="K169" s="27" t="s">
        <v>230</v>
      </c>
      <c r="L169" s="28">
        <f t="shared" si="22"/>
        <v>0.73971667478684522</v>
      </c>
      <c r="M169" s="28">
        <v>0.74</v>
      </c>
      <c r="N169" s="30">
        <v>1</v>
      </c>
      <c r="O169" s="30">
        <v>1</v>
      </c>
    </row>
    <row r="170" spans="1:15" ht="45" x14ac:dyDescent="0.2">
      <c r="A170" s="24">
        <v>55133</v>
      </c>
      <c r="B170" s="29" t="s">
        <v>301</v>
      </c>
      <c r="C170" s="24" t="s">
        <v>298</v>
      </c>
      <c r="D170" s="25" t="s">
        <v>229</v>
      </c>
      <c r="E170" s="26">
        <v>4065430.74</v>
      </c>
      <c r="F170" s="26">
        <v>4065430.74</v>
      </c>
      <c r="G170" s="26">
        <v>2879593.78</v>
      </c>
      <c r="H170" s="32">
        <v>1</v>
      </c>
      <c r="I170" s="27">
        <v>1</v>
      </c>
      <c r="J170" s="27">
        <v>0</v>
      </c>
      <c r="K170" s="27" t="s">
        <v>230</v>
      </c>
      <c r="L170" s="28">
        <f t="shared" ref="L170:L187" si="25">+G170/E170%/100</f>
        <v>0.70831209880604173</v>
      </c>
      <c r="M170" s="28">
        <v>0.71</v>
      </c>
      <c r="N170" s="30">
        <v>1</v>
      </c>
      <c r="O170" s="30">
        <v>1</v>
      </c>
    </row>
    <row r="171" spans="1:15" ht="67.5" x14ac:dyDescent="0.2">
      <c r="A171" s="24">
        <v>55134</v>
      </c>
      <c r="B171" s="29" t="s">
        <v>302</v>
      </c>
      <c r="C171" s="24" t="s">
        <v>298</v>
      </c>
      <c r="D171" s="25" t="s">
        <v>229</v>
      </c>
      <c r="E171" s="26">
        <v>18896661.280000001</v>
      </c>
      <c r="F171" s="26">
        <v>18896661.280000001</v>
      </c>
      <c r="G171" s="26">
        <v>7340211.9299999997</v>
      </c>
      <c r="H171" s="32">
        <v>1</v>
      </c>
      <c r="I171" s="27">
        <v>1</v>
      </c>
      <c r="J171" s="27">
        <v>0</v>
      </c>
      <c r="K171" s="27" t="s">
        <v>230</v>
      </c>
      <c r="L171" s="28">
        <f t="shared" si="25"/>
        <v>0.38843962016553646</v>
      </c>
      <c r="M171" s="28">
        <v>0.39</v>
      </c>
      <c r="N171" s="30">
        <v>1</v>
      </c>
      <c r="O171" s="30">
        <v>1</v>
      </c>
    </row>
    <row r="172" spans="1:15" ht="123.75" x14ac:dyDescent="0.2">
      <c r="A172" s="24">
        <v>55135</v>
      </c>
      <c r="B172" s="29" t="s">
        <v>303</v>
      </c>
      <c r="C172" s="24" t="s">
        <v>298</v>
      </c>
      <c r="D172" s="25" t="s">
        <v>229</v>
      </c>
      <c r="E172" s="26">
        <v>18600000</v>
      </c>
      <c r="F172" s="26">
        <v>18600000</v>
      </c>
      <c r="G172" s="26">
        <v>18600000</v>
      </c>
      <c r="H172" s="32">
        <v>1</v>
      </c>
      <c r="I172" s="27">
        <v>1</v>
      </c>
      <c r="J172" s="27">
        <v>0</v>
      </c>
      <c r="K172" s="27" t="s">
        <v>230</v>
      </c>
      <c r="L172" s="28">
        <f t="shared" si="25"/>
        <v>1</v>
      </c>
      <c r="M172" s="28">
        <v>1</v>
      </c>
      <c r="N172" s="30">
        <v>1</v>
      </c>
      <c r="O172" s="30">
        <v>1</v>
      </c>
    </row>
    <row r="173" spans="1:15" ht="56.25" x14ac:dyDescent="0.2">
      <c r="A173" s="24">
        <v>55136</v>
      </c>
      <c r="B173" s="29" t="s">
        <v>304</v>
      </c>
      <c r="C173" s="24" t="s">
        <v>298</v>
      </c>
      <c r="D173" s="25" t="s">
        <v>229</v>
      </c>
      <c r="E173" s="26">
        <v>14276012.68</v>
      </c>
      <c r="F173" s="26">
        <v>14276012.68</v>
      </c>
      <c r="G173" s="26">
        <v>12999998.4</v>
      </c>
      <c r="H173" s="32">
        <v>1</v>
      </c>
      <c r="I173" s="27">
        <v>1</v>
      </c>
      <c r="J173" s="27">
        <v>0</v>
      </c>
      <c r="K173" s="27" t="s">
        <v>230</v>
      </c>
      <c r="L173" s="28">
        <f t="shared" si="25"/>
        <v>0.91061830017931866</v>
      </c>
      <c r="M173" s="28">
        <v>0.91</v>
      </c>
      <c r="N173" s="30">
        <v>1</v>
      </c>
      <c r="O173" s="30">
        <v>1</v>
      </c>
    </row>
    <row r="174" spans="1:15" ht="90" x14ac:dyDescent="0.2">
      <c r="A174" s="24">
        <v>55137</v>
      </c>
      <c r="B174" s="29" t="s">
        <v>305</v>
      </c>
      <c r="C174" s="24" t="s">
        <v>298</v>
      </c>
      <c r="D174" s="25" t="s">
        <v>229</v>
      </c>
      <c r="E174" s="26">
        <v>0</v>
      </c>
      <c r="F174" s="26">
        <v>0</v>
      </c>
      <c r="G174" s="26">
        <v>0</v>
      </c>
      <c r="H174" s="32">
        <v>1</v>
      </c>
      <c r="I174" s="27">
        <v>0</v>
      </c>
      <c r="J174" s="27">
        <v>0</v>
      </c>
      <c r="K174" s="27" t="s">
        <v>230</v>
      </c>
      <c r="L174" s="28">
        <v>0</v>
      </c>
      <c r="M174" s="28">
        <v>0</v>
      </c>
      <c r="N174" s="30">
        <v>0</v>
      </c>
      <c r="O174" s="30">
        <v>0</v>
      </c>
    </row>
    <row r="175" spans="1:15" ht="78.75" x14ac:dyDescent="0.2">
      <c r="A175" s="24">
        <v>55138</v>
      </c>
      <c r="B175" s="29" t="s">
        <v>306</v>
      </c>
      <c r="C175" s="24" t="s">
        <v>298</v>
      </c>
      <c r="D175" s="25" t="s">
        <v>229</v>
      </c>
      <c r="E175" s="26">
        <v>7470475.8899999997</v>
      </c>
      <c r="F175" s="26">
        <v>7470475.8899999997</v>
      </c>
      <c r="G175" s="26">
        <v>4494367.71</v>
      </c>
      <c r="H175" s="32">
        <v>1</v>
      </c>
      <c r="I175" s="27">
        <v>1</v>
      </c>
      <c r="J175" s="27">
        <v>0</v>
      </c>
      <c r="K175" s="27" t="s">
        <v>230</v>
      </c>
      <c r="L175" s="28">
        <f t="shared" si="25"/>
        <v>0.60161732347147701</v>
      </c>
      <c r="M175" s="28">
        <v>0.6</v>
      </c>
      <c r="N175" s="30">
        <v>1</v>
      </c>
      <c r="O175" s="30">
        <v>1</v>
      </c>
    </row>
    <row r="176" spans="1:15" ht="56.25" x14ac:dyDescent="0.2">
      <c r="A176" s="24">
        <v>55139</v>
      </c>
      <c r="B176" s="29" t="s">
        <v>307</v>
      </c>
      <c r="C176" s="24" t="s">
        <v>298</v>
      </c>
      <c r="D176" s="25" t="s">
        <v>229</v>
      </c>
      <c r="E176" s="26">
        <v>42949597.899999999</v>
      </c>
      <c r="F176" s="26">
        <v>42949597.899999999</v>
      </c>
      <c r="G176" s="26">
        <v>22780411.5</v>
      </c>
      <c r="H176" s="32">
        <v>1</v>
      </c>
      <c r="I176" s="27">
        <v>1</v>
      </c>
      <c r="J176" s="27">
        <v>0</v>
      </c>
      <c r="K176" s="27" t="s">
        <v>230</v>
      </c>
      <c r="L176" s="28">
        <f t="shared" si="25"/>
        <v>0.53039871416351492</v>
      </c>
      <c r="M176" s="28">
        <v>0.53</v>
      </c>
      <c r="N176" s="30">
        <v>1</v>
      </c>
      <c r="O176" s="30">
        <v>1</v>
      </c>
    </row>
    <row r="177" spans="1:15" ht="67.5" x14ac:dyDescent="0.2">
      <c r="A177" s="24">
        <v>55140</v>
      </c>
      <c r="B177" s="29" t="s">
        <v>308</v>
      </c>
      <c r="C177" s="24" t="s">
        <v>298</v>
      </c>
      <c r="D177" s="25" t="s">
        <v>229</v>
      </c>
      <c r="E177" s="26">
        <v>20674124.5</v>
      </c>
      <c r="F177" s="26">
        <v>20674124.5</v>
      </c>
      <c r="G177" s="26">
        <v>20140625.219999999</v>
      </c>
      <c r="H177" s="32">
        <v>1</v>
      </c>
      <c r="I177" s="27">
        <v>1</v>
      </c>
      <c r="J177" s="27">
        <v>1</v>
      </c>
      <c r="K177" s="27" t="s">
        <v>230</v>
      </c>
      <c r="L177" s="28">
        <f t="shared" si="25"/>
        <v>0.97419483083793945</v>
      </c>
      <c r="M177" s="28">
        <v>0.97</v>
      </c>
      <c r="N177" s="30">
        <v>1</v>
      </c>
      <c r="O177" s="30">
        <v>1</v>
      </c>
    </row>
    <row r="178" spans="1:15" ht="56.25" x14ac:dyDescent="0.2">
      <c r="A178" s="24">
        <v>55141</v>
      </c>
      <c r="B178" s="29" t="s">
        <v>309</v>
      </c>
      <c r="C178" s="24" t="s">
        <v>298</v>
      </c>
      <c r="D178" s="25" t="s">
        <v>229</v>
      </c>
      <c r="E178" s="26">
        <v>24669714.34</v>
      </c>
      <c r="F178" s="26">
        <v>24669714.34</v>
      </c>
      <c r="G178" s="26">
        <v>24669714.34</v>
      </c>
      <c r="H178" s="32">
        <v>1</v>
      </c>
      <c r="I178" s="27">
        <v>1</v>
      </c>
      <c r="J178" s="27">
        <v>1</v>
      </c>
      <c r="K178" s="27" t="s">
        <v>230</v>
      </c>
      <c r="L178" s="28">
        <f t="shared" si="25"/>
        <v>1</v>
      </c>
      <c r="M178" s="28">
        <v>1</v>
      </c>
      <c r="N178" s="30">
        <v>1</v>
      </c>
      <c r="O178" s="30">
        <v>1</v>
      </c>
    </row>
    <row r="179" spans="1:15" ht="78.75" x14ac:dyDescent="0.2">
      <c r="A179" s="24">
        <v>55142</v>
      </c>
      <c r="B179" s="29" t="s">
        <v>310</v>
      </c>
      <c r="C179" s="24" t="s">
        <v>298</v>
      </c>
      <c r="D179" s="25" t="s">
        <v>229</v>
      </c>
      <c r="E179" s="26">
        <v>17384955.34</v>
      </c>
      <c r="F179" s="26">
        <v>17384955.34</v>
      </c>
      <c r="G179" s="26">
        <v>17078277.25</v>
      </c>
      <c r="H179" s="32">
        <v>1</v>
      </c>
      <c r="I179" s="27">
        <v>1</v>
      </c>
      <c r="J179" s="27">
        <v>0</v>
      </c>
      <c r="K179" s="27" t="s">
        <v>230</v>
      </c>
      <c r="L179" s="28">
        <f t="shared" si="25"/>
        <v>0.98235956986933504</v>
      </c>
      <c r="M179" s="28">
        <f t="shared" ref="M179:M186" si="26">+G179/F179%</f>
        <v>98.235956986933502</v>
      </c>
      <c r="N179" s="30">
        <v>1</v>
      </c>
      <c r="O179" s="30">
        <v>1</v>
      </c>
    </row>
    <row r="180" spans="1:15" ht="67.5" x14ac:dyDescent="0.2">
      <c r="A180" s="24">
        <v>55143</v>
      </c>
      <c r="B180" s="29" t="s">
        <v>311</v>
      </c>
      <c r="C180" s="24" t="s">
        <v>298</v>
      </c>
      <c r="D180" s="25" t="s">
        <v>229</v>
      </c>
      <c r="E180" s="26">
        <v>17168704.350000001</v>
      </c>
      <c r="F180" s="26">
        <v>17168704.350000001</v>
      </c>
      <c r="G180" s="26">
        <v>6892262.2400000002</v>
      </c>
      <c r="H180" s="32">
        <v>1</v>
      </c>
      <c r="I180" s="27">
        <v>1</v>
      </c>
      <c r="J180" s="27">
        <v>0</v>
      </c>
      <c r="K180" s="27" t="s">
        <v>230</v>
      </c>
      <c r="L180" s="28">
        <f t="shared" si="25"/>
        <v>0.40144335294584993</v>
      </c>
      <c r="M180" s="28">
        <v>0.4</v>
      </c>
      <c r="N180" s="30">
        <v>1</v>
      </c>
      <c r="O180" s="30">
        <v>1</v>
      </c>
    </row>
    <row r="181" spans="1:15" ht="78.75" x14ac:dyDescent="0.2">
      <c r="A181" s="24">
        <v>55181</v>
      </c>
      <c r="B181" s="29" t="s">
        <v>312</v>
      </c>
      <c r="C181" s="24" t="s">
        <v>298</v>
      </c>
      <c r="D181" s="25" t="s">
        <v>229</v>
      </c>
      <c r="E181" s="26">
        <v>629000</v>
      </c>
      <c r="F181" s="26">
        <v>629000</v>
      </c>
      <c r="G181" s="26">
        <v>0</v>
      </c>
      <c r="H181" s="32">
        <v>1</v>
      </c>
      <c r="I181" s="27">
        <v>1</v>
      </c>
      <c r="J181" s="27">
        <v>0</v>
      </c>
      <c r="K181" s="27" t="s">
        <v>230</v>
      </c>
      <c r="L181" s="28">
        <f t="shared" si="25"/>
        <v>0</v>
      </c>
      <c r="M181" s="28">
        <f t="shared" si="26"/>
        <v>0</v>
      </c>
      <c r="N181" s="30">
        <v>0</v>
      </c>
      <c r="O181" s="30">
        <v>0</v>
      </c>
    </row>
    <row r="182" spans="1:15" ht="90" x14ac:dyDescent="0.2">
      <c r="A182" s="24">
        <v>10014</v>
      </c>
      <c r="B182" s="29" t="s">
        <v>313</v>
      </c>
      <c r="C182" s="24" t="s">
        <v>298</v>
      </c>
      <c r="D182" s="25" t="s">
        <v>229</v>
      </c>
      <c r="E182" s="26">
        <v>294060</v>
      </c>
      <c r="F182" s="26">
        <v>294060</v>
      </c>
      <c r="G182" s="26">
        <v>0</v>
      </c>
      <c r="H182" s="32">
        <v>1</v>
      </c>
      <c r="I182" s="27">
        <v>1</v>
      </c>
      <c r="J182" s="27">
        <v>0</v>
      </c>
      <c r="K182" s="27" t="s">
        <v>230</v>
      </c>
      <c r="L182" s="28">
        <f t="shared" si="25"/>
        <v>0</v>
      </c>
      <c r="M182" s="28">
        <f t="shared" si="26"/>
        <v>0</v>
      </c>
      <c r="N182" s="30">
        <v>0</v>
      </c>
      <c r="O182" s="30">
        <v>0</v>
      </c>
    </row>
    <row r="183" spans="1:15" ht="67.5" x14ac:dyDescent="0.2">
      <c r="A183" s="24">
        <v>10015</v>
      </c>
      <c r="B183" s="29" t="s">
        <v>314</v>
      </c>
      <c r="C183" s="24" t="s">
        <v>298</v>
      </c>
      <c r="D183" s="25" t="s">
        <v>229</v>
      </c>
      <c r="E183" s="26">
        <v>285766</v>
      </c>
      <c r="F183" s="26">
        <v>285766</v>
      </c>
      <c r="G183" s="26">
        <v>0</v>
      </c>
      <c r="H183" s="32">
        <v>1</v>
      </c>
      <c r="I183" s="27">
        <v>1</v>
      </c>
      <c r="J183" s="27">
        <v>0</v>
      </c>
      <c r="K183" s="27" t="s">
        <v>230</v>
      </c>
      <c r="L183" s="28">
        <f t="shared" si="25"/>
        <v>0</v>
      </c>
      <c r="M183" s="28">
        <f t="shared" si="26"/>
        <v>0</v>
      </c>
      <c r="N183" s="30">
        <v>0</v>
      </c>
      <c r="O183" s="30">
        <v>0</v>
      </c>
    </row>
    <row r="184" spans="1:15" ht="56.25" x14ac:dyDescent="0.2">
      <c r="A184" s="24">
        <v>10016</v>
      </c>
      <c r="B184" s="29" t="s">
        <v>315</v>
      </c>
      <c r="C184" s="24" t="s">
        <v>298</v>
      </c>
      <c r="D184" s="25" t="s">
        <v>229</v>
      </c>
      <c r="E184" s="26">
        <v>2783496.98</v>
      </c>
      <c r="F184" s="26">
        <v>2783496.98</v>
      </c>
      <c r="G184" s="26">
        <v>0</v>
      </c>
      <c r="H184" s="32">
        <v>1</v>
      </c>
      <c r="I184" s="27">
        <v>1</v>
      </c>
      <c r="J184" s="27">
        <v>0</v>
      </c>
      <c r="K184" s="27" t="s">
        <v>230</v>
      </c>
      <c r="L184" s="28">
        <f t="shared" si="25"/>
        <v>0</v>
      </c>
      <c r="M184" s="28">
        <f t="shared" si="26"/>
        <v>0</v>
      </c>
      <c r="N184" s="30">
        <v>0</v>
      </c>
      <c r="O184" s="30">
        <v>0</v>
      </c>
    </row>
    <row r="185" spans="1:15" ht="56.25" x14ac:dyDescent="0.2">
      <c r="A185" s="24">
        <v>55063</v>
      </c>
      <c r="B185" s="29" t="s">
        <v>232</v>
      </c>
      <c r="C185" s="24" t="s">
        <v>316</v>
      </c>
      <c r="D185" s="25" t="s">
        <v>229</v>
      </c>
      <c r="E185" s="26">
        <v>59893192.200000003</v>
      </c>
      <c r="F185" s="26">
        <v>59893192.200000003</v>
      </c>
      <c r="G185" s="26">
        <v>59893192.200000003</v>
      </c>
      <c r="H185" s="32">
        <v>1</v>
      </c>
      <c r="I185" s="27">
        <v>1</v>
      </c>
      <c r="J185" s="27">
        <v>1</v>
      </c>
      <c r="K185" s="27" t="s">
        <v>230</v>
      </c>
      <c r="L185" s="28">
        <f t="shared" si="25"/>
        <v>1</v>
      </c>
      <c r="M185" s="28">
        <v>1</v>
      </c>
      <c r="N185" s="30">
        <v>1</v>
      </c>
      <c r="O185" s="30">
        <v>1</v>
      </c>
    </row>
    <row r="186" spans="1:15" ht="67.5" x14ac:dyDescent="0.2">
      <c r="A186" s="24">
        <v>55156</v>
      </c>
      <c r="B186" s="29" t="s">
        <v>317</v>
      </c>
      <c r="C186" s="24" t="s">
        <v>318</v>
      </c>
      <c r="D186" s="25" t="s">
        <v>229</v>
      </c>
      <c r="E186" s="26">
        <v>441000000</v>
      </c>
      <c r="F186" s="26">
        <v>441000000</v>
      </c>
      <c r="G186" s="26">
        <v>405786200.62</v>
      </c>
      <c r="H186" s="32">
        <v>1</v>
      </c>
      <c r="I186" s="27">
        <v>1</v>
      </c>
      <c r="J186" s="27">
        <v>0</v>
      </c>
      <c r="K186" s="27" t="s">
        <v>230</v>
      </c>
      <c r="L186" s="28">
        <f t="shared" si="25"/>
        <v>0.92015011478458053</v>
      </c>
      <c r="M186" s="28">
        <f t="shared" si="26"/>
        <v>92.01501147845805</v>
      </c>
      <c r="N186" s="30">
        <v>1</v>
      </c>
      <c r="O186" s="30">
        <v>1</v>
      </c>
    </row>
    <row r="187" spans="1:15" ht="45" x14ac:dyDescent="0.2">
      <c r="A187" s="24">
        <v>55157</v>
      </c>
      <c r="B187" s="29" t="s">
        <v>319</v>
      </c>
      <c r="C187" s="24" t="s">
        <v>318</v>
      </c>
      <c r="D187" s="25" t="s">
        <v>229</v>
      </c>
      <c r="E187" s="26">
        <v>186200000</v>
      </c>
      <c r="F187" s="26">
        <v>186200000</v>
      </c>
      <c r="G187" s="26">
        <v>146502207.38</v>
      </c>
      <c r="H187" s="32">
        <v>1</v>
      </c>
      <c r="I187" s="27">
        <v>1</v>
      </c>
      <c r="J187" s="27">
        <v>0</v>
      </c>
      <c r="K187" s="27" t="s">
        <v>230</v>
      </c>
      <c r="L187" s="28">
        <f t="shared" si="25"/>
        <v>0.78680025445757251</v>
      </c>
      <c r="M187" s="28">
        <v>0.79</v>
      </c>
      <c r="N187" s="30">
        <v>1</v>
      </c>
      <c r="O187" s="30">
        <v>1</v>
      </c>
    </row>
    <row r="189" spans="1:15" customFormat="1" x14ac:dyDescent="0.2">
      <c r="A189" s="6"/>
      <c r="C189" s="35"/>
      <c r="D189" s="36"/>
      <c r="K189" s="35"/>
    </row>
    <row r="190" spans="1:15" customFormat="1" x14ac:dyDescent="0.2">
      <c r="A190" s="40" t="s">
        <v>320</v>
      </c>
      <c r="B190" s="40"/>
      <c r="C190" s="40"/>
      <c r="D190" s="40"/>
      <c r="E190" s="40" t="s">
        <v>321</v>
      </c>
      <c r="F190" s="40"/>
      <c r="G190" s="40"/>
      <c r="J190" s="40" t="s">
        <v>322</v>
      </c>
      <c r="K190" s="40"/>
      <c r="L190" s="40"/>
      <c r="M190" s="40"/>
      <c r="N190" s="40"/>
    </row>
    <row r="191" spans="1:15" customFormat="1" x14ac:dyDescent="0.2">
      <c r="A191" s="39" t="s">
        <v>323</v>
      </c>
      <c r="B191" s="39"/>
      <c r="C191" s="35"/>
      <c r="D191" s="3"/>
      <c r="E191" s="38" t="s">
        <v>324</v>
      </c>
      <c r="F191" s="37"/>
      <c r="G191" s="37"/>
      <c r="J191" s="39" t="s">
        <v>325</v>
      </c>
      <c r="K191" s="39"/>
      <c r="L191" s="39"/>
      <c r="M191" s="39"/>
      <c r="N191" s="39"/>
    </row>
    <row r="192" spans="1:15" customFormat="1" x14ac:dyDescent="0.2">
      <c r="A192" s="39"/>
      <c r="B192" s="39"/>
      <c r="C192" s="35"/>
      <c r="D192" s="38"/>
      <c r="E192" s="41" t="s">
        <v>327</v>
      </c>
      <c r="F192" s="41"/>
      <c r="G192" s="41"/>
      <c r="J192" s="39"/>
      <c r="K192" s="39"/>
      <c r="L192" s="39"/>
      <c r="M192" s="39"/>
      <c r="N192" s="39"/>
    </row>
    <row r="193" spans="1:14" customFormat="1" ht="11.25" customHeight="1" x14ac:dyDescent="0.2">
      <c r="A193" s="40" t="s">
        <v>326</v>
      </c>
      <c r="B193" s="40"/>
      <c r="C193" s="35"/>
      <c r="D193" s="36"/>
      <c r="E193" s="41"/>
      <c r="F193" s="41"/>
      <c r="G193" s="41"/>
      <c r="J193" s="42" t="s">
        <v>328</v>
      </c>
      <c r="K193" s="42"/>
      <c r="L193" s="42"/>
      <c r="M193" s="42"/>
      <c r="N193" s="42"/>
    </row>
    <row r="196" spans="1:14" x14ac:dyDescent="0.2">
      <c r="A196" s="3" t="s">
        <v>42</v>
      </c>
    </row>
    <row r="197" spans="1:14" x14ac:dyDescent="0.2">
      <c r="A197" s="3" t="s">
        <v>43</v>
      </c>
    </row>
    <row r="198" spans="1:14" x14ac:dyDescent="0.2">
      <c r="A198" s="3" t="s">
        <v>44</v>
      </c>
    </row>
    <row r="213" spans="1:1" x14ac:dyDescent="0.2">
      <c r="A213" s="8"/>
    </row>
  </sheetData>
  <sheetProtection formatCells="0" formatColumns="0" formatRows="0" insertRows="0" deleteRows="0" autoFilter="0"/>
  <autoFilter ref="A3:O212" xr:uid="{00000000-0009-0000-0000-000000000000}"/>
  <mergeCells count="10">
    <mergeCell ref="A1:O1"/>
    <mergeCell ref="A190:B190"/>
    <mergeCell ref="C190:D190"/>
    <mergeCell ref="J190:N190"/>
    <mergeCell ref="E190:G190"/>
    <mergeCell ref="A191:B192"/>
    <mergeCell ref="A193:B193"/>
    <mergeCell ref="E192:G193"/>
    <mergeCell ref="J191:N192"/>
    <mergeCell ref="J193:N193"/>
  </mergeCells>
  <dataValidations count="1">
    <dataValidation allowBlank="1" showErrorMessage="1" prompt="Clave asignada al programa/proyecto" sqref="A2:A3 A94:A187" xr:uid="{00000000-0002-0000-0000-000000000000}"/>
  </dataValidations>
  <pageMargins left="0.7" right="0.7" top="0.75" bottom="0.75" header="0.3" footer="0.3"/>
  <pageSetup paperSize="5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2.5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3.75" x14ac:dyDescent="0.2">
      <c r="A22" s="6" t="s">
        <v>35</v>
      </c>
    </row>
    <row r="24" spans="1:1" ht="38.25" customHeight="1" x14ac:dyDescent="0.2">
      <c r="A24" s="6" t="s">
        <v>36</v>
      </c>
    </row>
    <row r="26" spans="1:1" ht="24" x14ac:dyDescent="0.2">
      <c r="A26" s="9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ABBF62-6ED1-42EA-A78A-A3BCFAE42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ing. Rafael Leon</cp:lastModifiedBy>
  <cp:lastPrinted>2025-04-09T21:39:01Z</cp:lastPrinted>
  <dcterms:created xsi:type="dcterms:W3CDTF">2014-10-22T05:35:08Z</dcterms:created>
  <dcterms:modified xsi:type="dcterms:W3CDTF">2025-04-09T21:39:02Z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